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480" windowWidth="20730" windowHeight="9210"/>
  </bookViews>
  <sheets>
    <sheet name="Документ (11)" sheetId="12" r:id="rId1"/>
  </sheets>
  <definedNames>
    <definedName name="_xlnm.Print_Titles" localSheetId="0">'Документ (11)'!$5:$6</definedName>
  </definedNames>
  <calcPr calcId="144525"/>
</workbook>
</file>

<file path=xl/calcChain.xml><?xml version="1.0" encoding="utf-8"?>
<calcChain xmlns="http://schemas.openxmlformats.org/spreadsheetml/2006/main">
  <c r="R8" i="12" l="1"/>
  <c r="R10" i="12"/>
  <c r="R11" i="12"/>
  <c r="R12" i="12"/>
  <c r="R13" i="12"/>
  <c r="R14" i="12"/>
  <c r="R15" i="12"/>
  <c r="R16" i="12"/>
  <c r="R17" i="12"/>
  <c r="R18" i="12"/>
  <c r="R19" i="12"/>
  <c r="R20" i="12"/>
  <c r="R22" i="12"/>
  <c r="R23" i="12"/>
  <c r="R24" i="12"/>
  <c r="R25" i="12"/>
  <c r="R26" i="12"/>
  <c r="R27" i="12"/>
  <c r="Q21" i="12"/>
  <c r="S21" i="12"/>
  <c r="P21" i="12"/>
  <c r="R21" i="12" s="1"/>
  <c r="Q9" i="12"/>
  <c r="S9" i="12"/>
  <c r="R9" i="12" s="1"/>
  <c r="P9" i="12"/>
  <c r="Q7" i="12"/>
  <c r="S7" i="12"/>
  <c r="R7" i="12" s="1"/>
  <c r="P7" i="12"/>
</calcChain>
</file>

<file path=xl/sharedStrings.xml><?xml version="1.0" encoding="utf-8"?>
<sst xmlns="http://schemas.openxmlformats.org/spreadsheetml/2006/main" count="88" uniqueCount="50">
  <si>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</si>
  <si>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</si>
  <si>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</si>
  <si>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</si>
  <si>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</si>
  <si>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</si>
  <si>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</si>
  <si>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</si>
  <si>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</si>
  <si>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</si>
  <si>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</si>
  <si>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</si>
  <si>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</si>
  <si>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</si>
  <si>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  Налог на доходы физических лиц</t>
  </si>
  <si>
    <t>00010500000000000000</t>
  </si>
  <si>
    <t xml:space="preserve">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</si>
  <si>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</si>
  <si>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</si>
  <si>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</si>
  <si>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</si>
  <si>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НАЛОГИ НА ИМУЩЕСТВО</t>
  </si>
  <si>
    <t>00010601000000000000</t>
  </si>
  <si>
    <t xml:space="preserve">            Налог на имущество физических лиц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</si>
  <si>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</si>
  <si>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</si>
  <si>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</si>
  <si>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</si>
  <si>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00011600000000000000</t>
  </si>
  <si>
    <t xml:space="preserve">        ШТРАФЫ, САНКЦИИ, ВОЗМЕЩЕНИЕ УЩЕРБА</t>
  </si>
  <si>
    <t>00011602000000000000</t>
  </si>
  <si>
    <t xml:space="preserve">            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</si>
  <si>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00011700000000000000</t>
  </si>
  <si>
    <t xml:space="preserve">        ПРОЧИЕ НЕНАЛОГОВЫЕ ДОХОДЫ</t>
  </si>
  <si>
    <t>00011714000000000000</t>
  </si>
  <si>
    <t xml:space="preserve">            Средства самообложения граждан</t>
  </si>
  <si>
    <t>00020000000000000000</t>
  </si>
  <si>
    <t xml:space="preserve">      БЕЗВОЗМЕЗДНЫЕ ПОСТУПЛЕНИЯ</t>
  </si>
  <si>
    <t>ИТОГО ДОХОДОВ</t>
  </si>
  <si>
    <t>00010503000000000000</t>
  </si>
  <si>
    <t xml:space="preserve">            Единый сельскохозяйственный налог</t>
  </si>
  <si>
    <t>00010800000000000000</t>
  </si>
  <si>
    <t xml:space="preserve">        ГОСУДАРСТВЕННАЯ ПОШЛИНА</t>
  </si>
  <si>
    <t>Налог на профессиональный доход</t>
  </si>
  <si>
    <t>Поступления доходов бюджета МО СП "Деревня Рыляки" по кодам классификации доходов бюджетов бюджетной системы Российской Федерации на 2020 год</t>
  </si>
  <si>
    <t>Уточнение (+,-)</t>
  </si>
  <si>
    <t>Всего доходов</t>
  </si>
  <si>
    <t>Налоговые доходы</t>
  </si>
  <si>
    <t>Неналоговые доходы</t>
  </si>
  <si>
    <t>Приложение №1 к решению Сельской Думы от 29 декабря 2020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</si>
</sst>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1" applyFont="1" applyFill="1" applyAlignment="1">
      <alignment vertical="center" wrapTex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7" applyFont="1" applyFill="1">
      <alignment horizontal="center" vertical="center" wrapText="1"/>
    </xf>
    <xf numFmtId="4" fontId="8" fillId="5" borderId="2" xfId="12" applyNumberFormat="1" applyFont="1" applyFill="1" applyAlignment="1">
      <alignment horizontal="right" wrapText="1"/>
    </xf>
    <xf numFmtId="4" fontId="8" fillId="5" borderId="2" xfId="17" applyNumberFormat="1" applyFont="1" applyFill="1" applyAlignment="1" applyProtection="1">
      <alignment horizontal="right" shrinkToFit="1"/>
    </xf>
    <xf numFmtId="4" fontId="5" fillId="5" borderId="2" xfId="17" applyNumberFormat="1" applyFont="1" applyFill="1" applyAlignment="1" applyProtection="1">
      <alignment horizontal="right" shrinkToFit="1"/>
    </xf>
    <xf numFmtId="4" fontId="5" fillId="5" borderId="2" xfId="12" applyNumberFormat="1" applyFont="1" applyFill="1" applyAlignment="1">
      <alignment horizontal="right" wrapText="1"/>
    </xf>
    <xf numFmtId="4" fontId="8" fillId="5" borderId="2" xfId="21" applyNumberFormat="1" applyFont="1" applyFill="1" applyAlignment="1" applyProtection="1">
      <alignment horizontal="right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9"/>
  <sheetViews>
    <sheetView showGridLines="0" showZeros="0" tabSelected="1" topLeftCell="B1" zoomScaleNormal="100" zoomScaleSheetLayoutView="100" workbookViewId="0">
      <selection activeCell="AC2" sqref="AC2"/>
    </sheetView>
  </sheetViews>
  <sheetFormatPr defaultColWidth="8.85546875" defaultRowHeight="15" outlineLevelRow="4" x14ac:dyDescent="0.25"/>
  <cols>
    <col min="1" max="1" width="8.85546875" style="2" hidden="1"/>
    <col min="2" max="2" width="46.42578125" style="2" customWidth="1"/>
    <col min="3" max="3" width="21.140625" style="2" customWidth="1"/>
    <col min="4" max="15" width="8.85546875" style="2" hidden="1"/>
    <col min="16" max="16" width="15.28515625" style="2" customWidth="1"/>
    <col min="17" max="17" width="8.85546875" style="2" hidden="1"/>
    <col min="18" max="18" width="18.42578125" style="2" customWidth="1"/>
    <col min="19" max="19" width="15.28515625" style="2" customWidth="1"/>
    <col min="20" max="27" width="8.85546875" style="2" hidden="1"/>
    <col min="28" max="16384" width="8.85546875" style="2"/>
  </cols>
  <sheetData>
    <row r="1" spans="1:27" ht="87.6" customHeight="1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3" t="s">
        <v>49</v>
      </c>
      <c r="T1" s="22"/>
      <c r="U1" s="22"/>
      <c r="V1" s="22"/>
      <c r="W1" s="22"/>
      <c r="X1" s="22"/>
      <c r="Y1" s="22"/>
      <c r="Z1" s="22"/>
      <c r="AA1" s="22"/>
    </row>
    <row r="2" spans="1:27" ht="40.9" customHeight="1" x14ac:dyDescent="0.25">
      <c r="A2" s="49" t="s">
        <v>44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</row>
    <row r="3" spans="1:27" ht="15.75" customHeight="1" x14ac:dyDescent="0.25">
      <c r="A3" s="51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</row>
    <row r="4" spans="1:27" ht="12.75" customHeight="1" x14ac:dyDescent="0.25">
      <c r="A4" s="53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</row>
    <row r="5" spans="1:27" ht="30" customHeight="1" x14ac:dyDescent="0.25">
      <c r="A5" s="37" t="s">
        <v>1</v>
      </c>
      <c r="B5" s="39" t="s">
        <v>2</v>
      </c>
      <c r="C5" s="41" t="s">
        <v>3</v>
      </c>
      <c r="D5" s="43" t="s">
        <v>1</v>
      </c>
      <c r="E5" s="45" t="s">
        <v>1</v>
      </c>
      <c r="F5" s="35" t="s">
        <v>4</v>
      </c>
      <c r="G5" s="36"/>
      <c r="H5" s="36"/>
      <c r="I5" s="35" t="s">
        <v>5</v>
      </c>
      <c r="J5" s="36"/>
      <c r="K5" s="36"/>
      <c r="L5" s="47" t="s">
        <v>1</v>
      </c>
      <c r="M5" s="47" t="s">
        <v>1</v>
      </c>
      <c r="N5" s="47" t="s">
        <v>1</v>
      </c>
      <c r="O5" s="47" t="s">
        <v>1</v>
      </c>
      <c r="P5" s="47" t="s">
        <v>6</v>
      </c>
      <c r="Q5" s="47" t="s">
        <v>1</v>
      </c>
      <c r="R5" s="55" t="s">
        <v>45</v>
      </c>
      <c r="S5" s="47" t="s">
        <v>7</v>
      </c>
      <c r="T5" s="47" t="s">
        <v>1</v>
      </c>
      <c r="U5" s="47" t="s">
        <v>1</v>
      </c>
      <c r="V5" s="47" t="s">
        <v>1</v>
      </c>
      <c r="W5" s="47" t="s">
        <v>1</v>
      </c>
      <c r="X5" s="47" t="s">
        <v>1</v>
      </c>
      <c r="Y5" s="47" t="s">
        <v>1</v>
      </c>
      <c r="Z5" s="35" t="s">
        <v>8</v>
      </c>
      <c r="AA5" s="36"/>
    </row>
    <row r="6" spans="1:27" x14ac:dyDescent="0.25">
      <c r="A6" s="38"/>
      <c r="B6" s="40"/>
      <c r="C6" s="42"/>
      <c r="D6" s="44"/>
      <c r="E6" s="46"/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48"/>
      <c r="M6" s="48"/>
      <c r="N6" s="48"/>
      <c r="O6" s="48"/>
      <c r="P6" s="48"/>
      <c r="Q6" s="48"/>
      <c r="R6" s="56"/>
      <c r="S6" s="48"/>
      <c r="T6" s="48"/>
      <c r="U6" s="48"/>
      <c r="V6" s="48"/>
      <c r="W6" s="48"/>
      <c r="X6" s="48"/>
      <c r="Y6" s="48"/>
      <c r="Z6" s="3" t="s">
        <v>1</v>
      </c>
      <c r="AA6" s="3" t="s">
        <v>1</v>
      </c>
    </row>
    <row r="7" spans="1:27" ht="21.6" customHeight="1" x14ac:dyDescent="0.25">
      <c r="A7" s="17"/>
      <c r="B7" s="25" t="s">
        <v>46</v>
      </c>
      <c r="C7" s="18"/>
      <c r="D7" s="19"/>
      <c r="E7" s="20"/>
      <c r="F7" s="15"/>
      <c r="G7" s="15"/>
      <c r="H7" s="15"/>
      <c r="I7" s="15"/>
      <c r="J7" s="15"/>
      <c r="K7" s="15"/>
      <c r="L7" s="16"/>
      <c r="M7" s="16"/>
      <c r="N7" s="16"/>
      <c r="O7" s="16"/>
      <c r="P7" s="26">
        <f>P8+P26</f>
        <v>2427124</v>
      </c>
      <c r="Q7" s="26">
        <f t="shared" ref="Q7:S7" si="0">Q8+Q26</f>
        <v>1511685.52</v>
      </c>
      <c r="R7" s="26">
        <f>S7-P7</f>
        <v>1511685.52</v>
      </c>
      <c r="S7" s="26">
        <f t="shared" si="0"/>
        <v>3938809.52</v>
      </c>
      <c r="T7" s="16"/>
      <c r="U7" s="16"/>
      <c r="V7" s="16"/>
      <c r="W7" s="16"/>
      <c r="X7" s="16"/>
      <c r="Y7" s="16"/>
      <c r="Z7" s="15"/>
      <c r="AA7" s="15"/>
    </row>
    <row r="8" spans="1:27" s="8" customFormat="1" ht="21.6" customHeight="1" x14ac:dyDescent="0.2">
      <c r="A8" s="4" t="s">
        <v>9</v>
      </c>
      <c r="B8" s="5" t="s">
        <v>10</v>
      </c>
      <c r="C8" s="4" t="s">
        <v>9</v>
      </c>
      <c r="D8" s="4"/>
      <c r="E8" s="4"/>
      <c r="F8" s="6"/>
      <c r="G8" s="4"/>
      <c r="H8" s="4"/>
      <c r="I8" s="4"/>
      <c r="J8" s="4"/>
      <c r="K8" s="4"/>
      <c r="L8" s="4"/>
      <c r="M8" s="4"/>
      <c r="N8" s="4"/>
      <c r="O8" s="7">
        <v>0</v>
      </c>
      <c r="P8" s="27">
        <v>781317</v>
      </c>
      <c r="Q8" s="27">
        <v>122678.35</v>
      </c>
      <c r="R8" s="26">
        <f t="shared" ref="R8:R27" si="1">S8-P8</f>
        <v>122678.34999999998</v>
      </c>
      <c r="S8" s="27">
        <v>903995.35</v>
      </c>
      <c r="T8" s="7">
        <v>903995.35</v>
      </c>
      <c r="U8" s="7">
        <v>903995.35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1045051.17</v>
      </c>
    </row>
    <row r="9" spans="1:27" s="8" customFormat="1" ht="21.6" customHeight="1" x14ac:dyDescent="0.2">
      <c r="A9" s="4"/>
      <c r="B9" s="24" t="s">
        <v>47</v>
      </c>
      <c r="C9" s="4"/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/>
      <c r="P9" s="27">
        <f>P10+P12+P16+P20</f>
        <v>765317</v>
      </c>
      <c r="Q9" s="27">
        <f t="shared" ref="Q9:S9" si="2">Q10+Q12+Q16+Q20</f>
        <v>91026.35</v>
      </c>
      <c r="R9" s="26">
        <f t="shared" si="1"/>
        <v>91026.350000000093</v>
      </c>
      <c r="S9" s="27">
        <f t="shared" si="2"/>
        <v>856343.35000000009</v>
      </c>
      <c r="T9" s="7"/>
      <c r="U9" s="7"/>
      <c r="V9" s="7"/>
      <c r="W9" s="7"/>
      <c r="X9" s="7"/>
      <c r="Y9" s="7"/>
      <c r="Z9" s="7"/>
      <c r="AA9" s="7"/>
    </row>
    <row r="10" spans="1:27" s="8" customFormat="1" ht="21.6" customHeight="1" outlineLevel="1" x14ac:dyDescent="0.2">
      <c r="A10" s="4" t="s">
        <v>11</v>
      </c>
      <c r="B10" s="5" t="s">
        <v>12</v>
      </c>
      <c r="C10" s="4" t="s">
        <v>11</v>
      </c>
      <c r="D10" s="4"/>
      <c r="E10" s="4"/>
      <c r="F10" s="6"/>
      <c r="G10" s="4"/>
      <c r="H10" s="4"/>
      <c r="I10" s="4"/>
      <c r="J10" s="4"/>
      <c r="K10" s="4"/>
      <c r="L10" s="4"/>
      <c r="M10" s="4"/>
      <c r="N10" s="4"/>
      <c r="O10" s="7">
        <v>0</v>
      </c>
      <c r="P10" s="27">
        <v>17817</v>
      </c>
      <c r="Q10" s="27">
        <v>21769.9</v>
      </c>
      <c r="R10" s="26">
        <f t="shared" si="1"/>
        <v>21769.9</v>
      </c>
      <c r="S10" s="27">
        <v>39586.9</v>
      </c>
      <c r="T10" s="7">
        <v>39586.9</v>
      </c>
      <c r="U10" s="7">
        <v>39586.9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50833.56</v>
      </c>
    </row>
    <row r="11" spans="1:27" ht="21.6" customHeight="1" outlineLevel="3" x14ac:dyDescent="0.25">
      <c r="A11" s="9" t="s">
        <v>13</v>
      </c>
      <c r="B11" s="10" t="s">
        <v>14</v>
      </c>
      <c r="C11" s="9" t="s">
        <v>13</v>
      </c>
      <c r="D11" s="9"/>
      <c r="E11" s="9"/>
      <c r="F11" s="11"/>
      <c r="G11" s="9"/>
      <c r="H11" s="9"/>
      <c r="I11" s="9"/>
      <c r="J11" s="9"/>
      <c r="K11" s="9"/>
      <c r="L11" s="9"/>
      <c r="M11" s="9"/>
      <c r="N11" s="9"/>
      <c r="O11" s="12">
        <v>0</v>
      </c>
      <c r="P11" s="28">
        <v>17817</v>
      </c>
      <c r="Q11" s="28">
        <v>21769.9</v>
      </c>
      <c r="R11" s="29">
        <f t="shared" si="1"/>
        <v>21769.9</v>
      </c>
      <c r="S11" s="28">
        <v>39586.9</v>
      </c>
      <c r="T11" s="12">
        <v>39586.9</v>
      </c>
      <c r="U11" s="12">
        <v>39586.9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50833.56</v>
      </c>
    </row>
    <row r="12" spans="1:27" s="8" customFormat="1" ht="21.6" customHeight="1" outlineLevel="1" x14ac:dyDescent="0.2">
      <c r="A12" s="4" t="s">
        <v>15</v>
      </c>
      <c r="B12" s="5" t="s">
        <v>16</v>
      </c>
      <c r="C12" s="4" t="s">
        <v>15</v>
      </c>
      <c r="D12" s="4"/>
      <c r="E12" s="4"/>
      <c r="F12" s="6"/>
      <c r="G12" s="4"/>
      <c r="H12" s="4"/>
      <c r="I12" s="4"/>
      <c r="J12" s="4"/>
      <c r="K12" s="4"/>
      <c r="L12" s="4"/>
      <c r="M12" s="4"/>
      <c r="N12" s="4"/>
      <c r="O12" s="7">
        <v>0</v>
      </c>
      <c r="P12" s="27">
        <v>96000</v>
      </c>
      <c r="Q12" s="27">
        <v>52946.16</v>
      </c>
      <c r="R12" s="26">
        <f t="shared" si="1"/>
        <v>52946.16</v>
      </c>
      <c r="S12" s="27">
        <v>148946.16</v>
      </c>
      <c r="T12" s="7">
        <v>148946.16</v>
      </c>
      <c r="U12" s="7">
        <v>148946.16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168020.71</v>
      </c>
    </row>
    <row r="13" spans="1:27" ht="27" customHeight="1" outlineLevel="3" x14ac:dyDescent="0.25">
      <c r="A13" s="9" t="s">
        <v>17</v>
      </c>
      <c r="B13" s="10" t="s">
        <v>18</v>
      </c>
      <c r="C13" s="9" t="s">
        <v>17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28">
        <v>16000</v>
      </c>
      <c r="Q13" s="28">
        <v>130328.54</v>
      </c>
      <c r="R13" s="29">
        <f t="shared" si="1"/>
        <v>130328.54000000001</v>
      </c>
      <c r="S13" s="28">
        <v>146328.54</v>
      </c>
      <c r="T13" s="12">
        <v>146328.54</v>
      </c>
      <c r="U13" s="12">
        <v>146328.54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165403.09</v>
      </c>
    </row>
    <row r="14" spans="1:27" ht="20.45" customHeight="1" outlineLevel="3" x14ac:dyDescent="0.25">
      <c r="A14" s="9" t="s">
        <v>39</v>
      </c>
      <c r="B14" s="10" t="s">
        <v>40</v>
      </c>
      <c r="C14" s="9" t="s">
        <v>39</v>
      </c>
      <c r="D14" s="9"/>
      <c r="E14" s="9"/>
      <c r="F14" s="11"/>
      <c r="G14" s="9"/>
      <c r="H14" s="9"/>
      <c r="I14" s="9"/>
      <c r="J14" s="9"/>
      <c r="K14" s="9"/>
      <c r="L14" s="9"/>
      <c r="M14" s="9"/>
      <c r="N14" s="9"/>
      <c r="O14" s="12">
        <v>0</v>
      </c>
      <c r="P14" s="28">
        <v>80000</v>
      </c>
      <c r="Q14" s="28">
        <v>-79828.740000000005</v>
      </c>
      <c r="R14" s="29">
        <f t="shared" si="1"/>
        <v>-79828.740000000005</v>
      </c>
      <c r="S14" s="28">
        <v>171.26</v>
      </c>
      <c r="T14" s="12">
        <v>171.26</v>
      </c>
      <c r="U14" s="12">
        <v>171.26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171.26</v>
      </c>
    </row>
    <row r="15" spans="1:27" ht="20.45" customHeight="1" outlineLevel="3" x14ac:dyDescent="0.25">
      <c r="A15" s="9" t="s">
        <v>19</v>
      </c>
      <c r="B15" s="10" t="s">
        <v>43</v>
      </c>
      <c r="C15" s="9" t="s">
        <v>19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28">
        <v>0</v>
      </c>
      <c r="Q15" s="28">
        <v>2446.36</v>
      </c>
      <c r="R15" s="29">
        <f t="shared" si="1"/>
        <v>2446.36</v>
      </c>
      <c r="S15" s="28">
        <v>2446.36</v>
      </c>
      <c r="T15" s="12">
        <v>2446.36</v>
      </c>
      <c r="U15" s="12">
        <v>2446.36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2446.36</v>
      </c>
    </row>
    <row r="16" spans="1:27" s="8" customFormat="1" ht="20.45" customHeight="1" outlineLevel="1" x14ac:dyDescent="0.2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27">
        <v>651000</v>
      </c>
      <c r="Q16" s="27">
        <v>16310.29</v>
      </c>
      <c r="R16" s="26">
        <f t="shared" si="1"/>
        <v>16310.290000000037</v>
      </c>
      <c r="S16" s="27">
        <v>667310.29</v>
      </c>
      <c r="T16" s="7">
        <v>667310.29</v>
      </c>
      <c r="U16" s="7">
        <v>667310.29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757093.87</v>
      </c>
    </row>
    <row r="17" spans="1:27" ht="20.45" customHeight="1" outlineLevel="3" x14ac:dyDescent="0.25">
      <c r="A17" s="9" t="s">
        <v>22</v>
      </c>
      <c r="B17" s="10" t="s">
        <v>23</v>
      </c>
      <c r="C17" s="9" t="s">
        <v>22</v>
      </c>
      <c r="D17" s="9"/>
      <c r="E17" s="9"/>
      <c r="F17" s="11"/>
      <c r="G17" s="9"/>
      <c r="H17" s="9"/>
      <c r="I17" s="9"/>
      <c r="J17" s="9"/>
      <c r="K17" s="9"/>
      <c r="L17" s="9"/>
      <c r="M17" s="9"/>
      <c r="N17" s="9"/>
      <c r="O17" s="12">
        <v>0</v>
      </c>
      <c r="P17" s="28">
        <v>98000</v>
      </c>
      <c r="Q17" s="28">
        <v>14402.02</v>
      </c>
      <c r="R17" s="29">
        <f t="shared" si="1"/>
        <v>14402.020000000004</v>
      </c>
      <c r="S17" s="28">
        <v>112402.02</v>
      </c>
      <c r="T17" s="12">
        <v>112402.02</v>
      </c>
      <c r="U17" s="12">
        <v>112402.02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202185.60000000001</v>
      </c>
    </row>
    <row r="18" spans="1:27" ht="20.45" customHeight="1" outlineLevel="4" x14ac:dyDescent="0.25">
      <c r="A18" s="9" t="s">
        <v>24</v>
      </c>
      <c r="B18" s="10" t="s">
        <v>25</v>
      </c>
      <c r="C18" s="9" t="s">
        <v>24</v>
      </c>
      <c r="D18" s="9"/>
      <c r="E18" s="9"/>
      <c r="F18" s="11"/>
      <c r="G18" s="9"/>
      <c r="H18" s="9"/>
      <c r="I18" s="9"/>
      <c r="J18" s="9"/>
      <c r="K18" s="9"/>
      <c r="L18" s="9"/>
      <c r="M18" s="9"/>
      <c r="N18" s="9"/>
      <c r="O18" s="12">
        <v>0</v>
      </c>
      <c r="P18" s="28">
        <v>4000</v>
      </c>
      <c r="Q18" s="28">
        <v>8677.1200000000008</v>
      </c>
      <c r="R18" s="29">
        <f t="shared" si="1"/>
        <v>8677.1200000000008</v>
      </c>
      <c r="S18" s="28">
        <v>12677.12</v>
      </c>
      <c r="T18" s="12">
        <v>12677.12</v>
      </c>
      <c r="U18" s="12">
        <v>12677.12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12677.12</v>
      </c>
    </row>
    <row r="19" spans="1:27" ht="20.45" customHeight="1" outlineLevel="4" x14ac:dyDescent="0.25">
      <c r="A19" s="9" t="s">
        <v>26</v>
      </c>
      <c r="B19" s="10" t="s">
        <v>27</v>
      </c>
      <c r="C19" s="9" t="s">
        <v>26</v>
      </c>
      <c r="D19" s="9"/>
      <c r="E19" s="9"/>
      <c r="F19" s="11"/>
      <c r="G19" s="9"/>
      <c r="H19" s="9"/>
      <c r="I19" s="9"/>
      <c r="J19" s="9"/>
      <c r="K19" s="9"/>
      <c r="L19" s="9"/>
      <c r="M19" s="9"/>
      <c r="N19" s="9"/>
      <c r="O19" s="12">
        <v>0</v>
      </c>
      <c r="P19" s="28">
        <v>549000</v>
      </c>
      <c r="Q19" s="28">
        <v>-6768.85</v>
      </c>
      <c r="R19" s="29">
        <f t="shared" si="1"/>
        <v>-6768.8499999999767</v>
      </c>
      <c r="S19" s="28">
        <v>542231.15</v>
      </c>
      <c r="T19" s="12">
        <v>542231.15</v>
      </c>
      <c r="U19" s="12">
        <v>542231.15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542231.15</v>
      </c>
    </row>
    <row r="20" spans="1:27" s="8" customFormat="1" ht="20.45" customHeight="1" outlineLevel="1" x14ac:dyDescent="0.2">
      <c r="A20" s="4" t="s">
        <v>41</v>
      </c>
      <c r="B20" s="5" t="s">
        <v>42</v>
      </c>
      <c r="C20" s="4" t="s">
        <v>41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27">
        <v>500</v>
      </c>
      <c r="Q20" s="27">
        <v>0</v>
      </c>
      <c r="R20" s="29">
        <f t="shared" si="1"/>
        <v>0</v>
      </c>
      <c r="S20" s="27">
        <v>500</v>
      </c>
      <c r="T20" s="7">
        <v>500</v>
      </c>
      <c r="U20" s="7">
        <v>500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</row>
    <row r="21" spans="1:27" s="8" customFormat="1" ht="27" customHeight="1" outlineLevel="1" x14ac:dyDescent="0.2">
      <c r="A21" s="4"/>
      <c r="B21" s="24" t="s">
        <v>48</v>
      </c>
      <c r="C21" s="4"/>
      <c r="D21" s="4"/>
      <c r="E21" s="4"/>
      <c r="F21" s="6"/>
      <c r="G21" s="4"/>
      <c r="H21" s="4"/>
      <c r="I21" s="4"/>
      <c r="J21" s="4"/>
      <c r="K21" s="4"/>
      <c r="L21" s="4"/>
      <c r="M21" s="4"/>
      <c r="N21" s="4"/>
      <c r="O21" s="7"/>
      <c r="P21" s="27">
        <f>P22+P24</f>
        <v>16000</v>
      </c>
      <c r="Q21" s="27">
        <f t="shared" ref="Q21:S21" si="3">Q22+Q24</f>
        <v>31652</v>
      </c>
      <c r="R21" s="26">
        <f t="shared" si="1"/>
        <v>31652</v>
      </c>
      <c r="S21" s="27">
        <f t="shared" si="3"/>
        <v>47652</v>
      </c>
      <c r="T21" s="7"/>
      <c r="U21" s="7"/>
      <c r="V21" s="7"/>
      <c r="W21" s="7"/>
      <c r="X21" s="7"/>
      <c r="Y21" s="7"/>
      <c r="Z21" s="7"/>
      <c r="AA21" s="7"/>
    </row>
    <row r="22" spans="1:27" s="8" customFormat="1" ht="25.5" outlineLevel="1" x14ac:dyDescent="0.2">
      <c r="A22" s="4" t="s">
        <v>28</v>
      </c>
      <c r="B22" s="5" t="s">
        <v>29</v>
      </c>
      <c r="C22" s="4" t="s">
        <v>28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27">
        <v>1000</v>
      </c>
      <c r="Q22" s="27">
        <v>24000</v>
      </c>
      <c r="R22" s="26">
        <f t="shared" si="1"/>
        <v>24000</v>
      </c>
      <c r="S22" s="27">
        <v>25000</v>
      </c>
      <c r="T22" s="7">
        <v>25000</v>
      </c>
      <c r="U22" s="7">
        <v>25000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46451.03</v>
      </c>
    </row>
    <row r="23" spans="1:27" ht="89.25" outlineLevel="3" x14ac:dyDescent="0.25">
      <c r="A23" s="9" t="s">
        <v>30</v>
      </c>
      <c r="B23" s="10" t="s">
        <v>31</v>
      </c>
      <c r="C23" s="9" t="s">
        <v>30</v>
      </c>
      <c r="D23" s="9"/>
      <c r="E23" s="9"/>
      <c r="F23" s="11"/>
      <c r="G23" s="9"/>
      <c r="H23" s="9"/>
      <c r="I23" s="9"/>
      <c r="J23" s="9"/>
      <c r="K23" s="9"/>
      <c r="L23" s="9"/>
      <c r="M23" s="9"/>
      <c r="N23" s="9"/>
      <c r="O23" s="12">
        <v>0</v>
      </c>
      <c r="P23" s="28">
        <v>0</v>
      </c>
      <c r="Q23" s="28">
        <v>25000</v>
      </c>
      <c r="R23" s="29">
        <f t="shared" si="1"/>
        <v>25000</v>
      </c>
      <c r="S23" s="28">
        <v>25000</v>
      </c>
      <c r="T23" s="12">
        <v>25000</v>
      </c>
      <c r="U23" s="12">
        <v>25000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25000</v>
      </c>
    </row>
    <row r="24" spans="1:27" s="8" customFormat="1" ht="26.45" customHeight="1" outlineLevel="1" x14ac:dyDescent="0.2">
      <c r="A24" s="4" t="s">
        <v>32</v>
      </c>
      <c r="B24" s="5" t="s">
        <v>33</v>
      </c>
      <c r="C24" s="4" t="s">
        <v>32</v>
      </c>
      <c r="D24" s="4"/>
      <c r="E24" s="4"/>
      <c r="F24" s="6"/>
      <c r="G24" s="4"/>
      <c r="H24" s="4"/>
      <c r="I24" s="4"/>
      <c r="J24" s="4"/>
      <c r="K24" s="4"/>
      <c r="L24" s="4"/>
      <c r="M24" s="4"/>
      <c r="N24" s="4"/>
      <c r="O24" s="7">
        <v>0</v>
      </c>
      <c r="P24" s="27">
        <v>15000</v>
      </c>
      <c r="Q24" s="27">
        <v>7652</v>
      </c>
      <c r="R24" s="26">
        <f t="shared" si="1"/>
        <v>7652</v>
      </c>
      <c r="S24" s="27">
        <v>22652</v>
      </c>
      <c r="T24" s="7">
        <v>22652</v>
      </c>
      <c r="U24" s="7">
        <v>22652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22652</v>
      </c>
    </row>
    <row r="25" spans="1:27" ht="26.45" customHeight="1" outlineLevel="3" x14ac:dyDescent="0.25">
      <c r="A25" s="9" t="s">
        <v>34</v>
      </c>
      <c r="B25" s="10" t="s">
        <v>35</v>
      </c>
      <c r="C25" s="9" t="s">
        <v>34</v>
      </c>
      <c r="D25" s="9"/>
      <c r="E25" s="9"/>
      <c r="F25" s="11"/>
      <c r="G25" s="9"/>
      <c r="H25" s="9"/>
      <c r="I25" s="9"/>
      <c r="J25" s="9"/>
      <c r="K25" s="9"/>
      <c r="L25" s="9"/>
      <c r="M25" s="9"/>
      <c r="N25" s="9"/>
      <c r="O25" s="12">
        <v>0</v>
      </c>
      <c r="P25" s="28">
        <v>15000</v>
      </c>
      <c r="Q25" s="28">
        <v>7652</v>
      </c>
      <c r="R25" s="29">
        <f t="shared" si="1"/>
        <v>7652</v>
      </c>
      <c r="S25" s="28">
        <v>22652</v>
      </c>
      <c r="T25" s="12">
        <v>22652</v>
      </c>
      <c r="U25" s="12">
        <v>22652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22652</v>
      </c>
    </row>
    <row r="26" spans="1:27" s="8" customFormat="1" ht="26.45" customHeight="1" x14ac:dyDescent="0.2">
      <c r="A26" s="4" t="s">
        <v>36</v>
      </c>
      <c r="B26" s="5" t="s">
        <v>37</v>
      </c>
      <c r="C26" s="4" t="s">
        <v>36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7">
        <v>0</v>
      </c>
      <c r="P26" s="27">
        <v>1645807</v>
      </c>
      <c r="Q26" s="27">
        <v>1389007.17</v>
      </c>
      <c r="R26" s="26">
        <f t="shared" si="1"/>
        <v>1389007.17</v>
      </c>
      <c r="S26" s="27">
        <v>3034814.17</v>
      </c>
      <c r="T26" s="7">
        <v>3034814.17</v>
      </c>
      <c r="U26" s="7">
        <v>3034814.17</v>
      </c>
      <c r="V26" s="7">
        <v>0</v>
      </c>
      <c r="W26" s="7">
        <v>0</v>
      </c>
      <c r="X26" s="7">
        <v>0</v>
      </c>
      <c r="Y26" s="7">
        <v>0</v>
      </c>
      <c r="Z26" s="7">
        <v>4984.34</v>
      </c>
      <c r="AA26" s="7">
        <v>2866752.19</v>
      </c>
    </row>
    <row r="27" spans="1:27" s="8" customFormat="1" ht="26.45" customHeight="1" x14ac:dyDescent="0.2">
      <c r="A27" s="33" t="s">
        <v>38</v>
      </c>
      <c r="B27" s="34"/>
      <c r="C27" s="34"/>
      <c r="D27" s="34"/>
      <c r="E27" s="34"/>
      <c r="F27" s="34"/>
      <c r="G27" s="34"/>
      <c r="H27" s="34"/>
      <c r="I27" s="13"/>
      <c r="J27" s="13"/>
      <c r="K27" s="13"/>
      <c r="L27" s="13"/>
      <c r="M27" s="13"/>
      <c r="N27" s="13"/>
      <c r="O27" s="14">
        <v>0</v>
      </c>
      <c r="P27" s="30">
        <v>2427124</v>
      </c>
      <c r="Q27" s="30">
        <v>1511685.52</v>
      </c>
      <c r="R27" s="26">
        <f t="shared" si="1"/>
        <v>1511685.52</v>
      </c>
      <c r="S27" s="30">
        <v>3938809.52</v>
      </c>
      <c r="T27" s="14">
        <v>3938809.52</v>
      </c>
      <c r="U27" s="14">
        <v>3938809.52</v>
      </c>
      <c r="V27" s="14">
        <v>0</v>
      </c>
      <c r="W27" s="14">
        <v>0</v>
      </c>
      <c r="X27" s="14">
        <v>0</v>
      </c>
      <c r="Y27" s="14">
        <v>0</v>
      </c>
      <c r="Z27" s="14">
        <v>4984.34</v>
      </c>
      <c r="AA27" s="14">
        <v>3911803.36</v>
      </c>
    </row>
    <row r="28" spans="1:27" ht="26.4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</row>
  </sheetData>
  <mergeCells count="27">
    <mergeCell ref="A2:AA2"/>
    <mergeCell ref="Z5:AA5"/>
    <mergeCell ref="V5:V6"/>
    <mergeCell ref="U5:U6"/>
    <mergeCell ref="W5:W6"/>
    <mergeCell ref="X5:X6"/>
    <mergeCell ref="Y5:Y6"/>
    <mergeCell ref="T5:T6"/>
    <mergeCell ref="A3:AA3"/>
    <mergeCell ref="A4:AA4"/>
    <mergeCell ref="R5:R6"/>
    <mergeCell ref="A29:AA29"/>
    <mergeCell ref="A27:H27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  <mergeCell ref="O5:O6"/>
    <mergeCell ref="P5:P6"/>
    <mergeCell ref="Q5:Q6"/>
    <mergeCell ref="S5:S6"/>
  </mergeCells>
  <pageMargins left="0.39370078740157483" right="0.39370078740157483" top="0.59055118110236227" bottom="0.59055118110236227" header="0.39370078740157483" footer="0.3937007874015748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18.02.2019 16:09:02)&lt;/VariantName&gt;&#10;  &lt;VariantLink&gt;58857540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077E31-C551-4DD9-BD25-C7CE2F9B6F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2021-01-25T12:30:26Z</cp:lastPrinted>
  <dcterms:created xsi:type="dcterms:W3CDTF">2021-01-18T11:35:45Z</dcterms:created>
  <dcterms:modified xsi:type="dcterms:W3CDTF">2021-02-05T12:56:13Z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16_09_02)(5).xlsx</vt:lpwstr>
  </property>
  <property fmtid="{D5CDD505-2E9C-101B-9397-08002B2CF9AE}" pid="3" name="Название отчета">
    <vt:lpwstr>Вариант (новый от 18.02.2019 16_09_02)(5).xlsx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