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Документ (11)" sheetId="12" r:id="rId1"/>
  </sheets>
  <definedNames>
    <definedName name="_xlnm.Print_Titles" localSheetId="0">'Документ (11)'!$7:$8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12" l="1"/>
  <c r="S11" i="12"/>
  <c r="Q21" i="12"/>
  <c r="S21" i="12"/>
  <c r="P21" i="12"/>
  <c r="P11" i="12"/>
  <c r="R10" i="12"/>
  <c r="R12" i="12"/>
  <c r="R11" i="12" s="1"/>
  <c r="R13" i="12"/>
  <c r="R14" i="12"/>
  <c r="R15" i="12"/>
  <c r="R16" i="12"/>
  <c r="R17" i="12"/>
  <c r="R18" i="12"/>
  <c r="R19" i="12"/>
  <c r="R20" i="12"/>
  <c r="R22" i="12"/>
  <c r="R21" i="12" s="1"/>
  <c r="R23" i="12"/>
  <c r="R24" i="12"/>
  <c r="R25" i="12"/>
  <c r="R26" i="12"/>
  <c r="R27" i="12"/>
  <c r="R9" i="12"/>
</calcChain>
</file>

<file path=xl/sharedStrings.xml><?xml version="1.0" encoding="utf-8"?>
<sst xmlns="http://schemas.openxmlformats.org/spreadsheetml/2006/main" count="91" uniqueCount="50">
  <si>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</si>
  <si>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</si>
  <si>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</si>
  <si>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</si>
  <si>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</si>
  <si>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</si>
  <si>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</si>
  <si>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</si>
  <si>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</si>
  <si>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</si>
  <si>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</si>
  <si>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</si>
  <si>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</si>
  <si>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</si>
  <si>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</si>
  <si>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</si>
  <si>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</si>
  <si>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</si>
  <si>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</si>
  <si>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</si>
  <si>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</si>
  <si>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</si>
  <si>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00010503000000000000</t>
  </si>
  <si>
    <t xml:space="preserve">              Единый сельскохозяйственный налог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</si>
  <si>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</si>
  <si>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</si>
  <si>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</si>
  <si>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</si>
  <si>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</si>
  <si>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</si>
  <si>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</si>
  <si>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</si>
  <si>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</si>
  <si>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</si>
  <si>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</si>
  <si>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</si>
  <si>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00011714000000000000</t>
  </si>
  <si>
    <t xml:space="preserve">              Средства самообложения граждан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</si>
  <si>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</si>
  <si>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</si>
  <si>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</si>
  <si>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</si>
  <si>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</si>
  <si>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Бюджет: СП "Деревня Рыляки"</t>
  </si>
  <si>
    <t>Изменение (+,-)</t>
  </si>
  <si>
    <t>Налоговые доходы</t>
  </si>
  <si>
    <t>Не</t>
  </si>
  <si>
    <t>Неналоговые доходы</t>
  </si>
  <si>
    <t xml:space="preserve">Поступление доходов бюджета МО СП "Деревня Рыляки" по кодам классификации доходов бюджетов бюджетной системы Российской Федерации на 2021 год
</t>
  </si>
  <si>
    <t>Приложение №1 к решению Сельской Думы от 30 декабря 2021 года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</si>
</sst>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0">
    <xf numFmtId="0" fontId="0" fillId="0" borderId="0" xfId="0"/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7" fillId="5" borderId="1" xfId="3" applyNumberFormat="1" applyFont="1" applyFill="1" applyProtection="1">
      <alignment horizontal="center" wrapText="1"/>
    </xf>
    <xf numFmtId="0" fontId="7" fillId="5" borderId="1" xfId="4" applyNumberFormat="1" applyFont="1" applyFill="1" applyProtection="1">
      <alignment horizontal="center"/>
    </xf>
    <xf numFmtId="0" fontId="5" fillId="5" borderId="2" xfId="12" applyNumberFormat="1" applyFont="1" applyFill="1" applyProtection="1">
      <alignment horizontal="center" vertical="center" wrapText="1"/>
    </xf>
    <xf numFmtId="1" fontId="8" fillId="5" borderId="2" xfId="14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8" fillId="5" borderId="2" xfId="16" applyNumberFormat="1" applyFont="1" applyFill="1" applyProtection="1">
      <alignment horizontal="center" vertical="top" wrapText="1"/>
    </xf>
    <xf numFmtId="4" fontId="8" fillId="5" borderId="2" xfId="17" applyNumberFormat="1" applyFont="1" applyFill="1" applyProtection="1">
      <alignment horizontal="right" vertical="top" shrinkToFit="1"/>
    </xf>
    <xf numFmtId="10" fontId="8" fillId="5" borderId="2" xfId="18" applyNumberFormat="1" applyFont="1" applyFill="1" applyProtection="1">
      <alignment horizontal="center" vertical="top" shrinkToFit="1"/>
    </xf>
    <xf numFmtId="0" fontId="8" fillId="5" borderId="1" xfId="2" applyNumberFormat="1" applyFont="1" applyFill="1" applyProtection="1"/>
    <xf numFmtId="0" fontId="9" fillId="5" borderId="0" xfId="0" applyFont="1" applyFill="1" applyProtection="1">
      <protection locked="0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1" fontId="8" fillId="5" borderId="4" xfId="20" applyNumberFormat="1" applyFont="1" applyFill="1" applyProtection="1">
      <alignment horizontal="left" vertical="top" shrinkToFit="1"/>
    </xf>
    <xf numFmtId="4" fontId="8" fillId="5" borderId="2" xfId="21" applyNumberFormat="1" applyFont="1" applyFill="1" applyProtection="1">
      <alignment horizontal="right" vertical="top" shrinkToFit="1"/>
    </xf>
    <xf numFmtId="4" fontId="5" fillId="5" borderId="2" xfId="21" applyNumberFormat="1" applyFont="1" applyFill="1" applyProtection="1">
      <alignment horizontal="right" vertical="top" shrinkToFit="1"/>
    </xf>
    <xf numFmtId="10" fontId="8" fillId="5" borderId="2" xfId="22" applyNumberFormat="1" applyFont="1" applyFill="1" applyProtection="1">
      <alignment horizontal="center" vertical="top" shrinkToFi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7" fillId="5" borderId="1" xfId="3" applyNumberFormat="1" applyFont="1" applyFill="1" applyProtection="1">
      <alignment horizontal="center" wrapText="1"/>
    </xf>
    <xf numFmtId="0" fontId="7" fillId="5" borderId="1" xfId="3" applyFont="1" applyFill="1">
      <alignment horizontal="center" wrapText="1"/>
    </xf>
    <xf numFmtId="1" fontId="8" fillId="5" borderId="2" xfId="19" applyNumberFormat="1" applyFont="1" applyFill="1" applyProtection="1">
      <alignment horizontal="left" vertical="top" shrinkToFit="1"/>
    </xf>
    <xf numFmtId="1" fontId="8" fillId="5" borderId="2" xfId="19" applyFont="1" applyFill="1">
      <alignment horizontal="left" vertical="top" shrinkToFi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NumberFormat="1" applyFont="1" applyFill="1" applyProtection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9"/>
  <sheetViews>
    <sheetView showGridLines="0" showZeros="0" tabSelected="1" topLeftCell="B1" zoomScaleNormal="100" zoomScaleSheetLayoutView="100" workbookViewId="0">
      <selection activeCell="AG9" sqref="AG9"/>
    </sheetView>
  </sheetViews>
  <sheetFormatPr defaultColWidth="9.140625" defaultRowHeight="15" outlineLevelRow="4" x14ac:dyDescent="0.25"/>
  <cols>
    <col min="1" max="1" width="9.140625" style="4" hidden="1"/>
    <col min="2" max="2" width="47.7109375" style="4" customWidth="1"/>
    <col min="3" max="3" width="21.7109375" style="4" customWidth="1"/>
    <col min="4" max="15" width="9.140625" style="4" hidden="1"/>
    <col min="16" max="16" width="15.7109375" style="4" customWidth="1"/>
    <col min="17" max="17" width="9.140625" style="4" hidden="1"/>
    <col min="18" max="18" width="14.140625" style="4" customWidth="1"/>
    <col min="19" max="19" width="15.7109375" style="4" customWidth="1"/>
    <col min="20" max="31" width="9.140625" style="4" hidden="1"/>
    <col min="32" max="32" width="9.140625" style="4" customWidth="1"/>
    <col min="33" max="16384" width="9.140625" style="4"/>
  </cols>
  <sheetData>
    <row r="1" spans="1:32" ht="83.2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 t="s">
        <v>49</v>
      </c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3"/>
    </row>
    <row r="2" spans="1:32" x14ac:dyDescent="0.25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3"/>
    </row>
    <row r="3" spans="1:32" x14ac:dyDescent="0.25">
      <c r="A3" s="24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3"/>
    </row>
    <row r="4" spans="1:32" ht="51.75" customHeight="1" x14ac:dyDescent="0.25">
      <c r="A4" s="26" t="s">
        <v>48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5"/>
      <c r="AE4" s="5"/>
      <c r="AF4" s="3"/>
    </row>
    <row r="5" spans="1:32" ht="15.75" customHeight="1" x14ac:dyDescent="0.25">
      <c r="A5" s="44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6"/>
      <c r="AE5" s="6"/>
      <c r="AF5" s="3"/>
    </row>
    <row r="6" spans="1:32" ht="12.75" customHeight="1" x14ac:dyDescent="0.25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3"/>
    </row>
    <row r="7" spans="1:32" ht="30" customHeight="1" x14ac:dyDescent="0.25">
      <c r="A7" s="32" t="s">
        <v>1</v>
      </c>
      <c r="B7" s="34" t="s">
        <v>2</v>
      </c>
      <c r="C7" s="36" t="s">
        <v>3</v>
      </c>
      <c r="D7" s="38" t="s">
        <v>1</v>
      </c>
      <c r="E7" s="40" t="s">
        <v>1</v>
      </c>
      <c r="F7" s="30" t="s">
        <v>4</v>
      </c>
      <c r="G7" s="31"/>
      <c r="H7" s="31"/>
      <c r="I7" s="30" t="s">
        <v>5</v>
      </c>
      <c r="J7" s="31"/>
      <c r="K7" s="31"/>
      <c r="L7" s="42" t="s">
        <v>1</v>
      </c>
      <c r="M7" s="42" t="s">
        <v>1</v>
      </c>
      <c r="N7" s="42" t="s">
        <v>1</v>
      </c>
      <c r="O7" s="42" t="s">
        <v>1</v>
      </c>
      <c r="P7" s="42" t="s">
        <v>6</v>
      </c>
      <c r="Q7" s="42" t="s">
        <v>1</v>
      </c>
      <c r="R7" s="48" t="s">
        <v>44</v>
      </c>
      <c r="S7" s="42" t="s">
        <v>7</v>
      </c>
      <c r="T7" s="42" t="s">
        <v>1</v>
      </c>
      <c r="U7" s="42" t="s">
        <v>1</v>
      </c>
      <c r="V7" s="42" t="s">
        <v>1</v>
      </c>
      <c r="W7" s="42" t="s">
        <v>1</v>
      </c>
      <c r="X7" s="42" t="s">
        <v>1</v>
      </c>
      <c r="Y7" s="42" t="s">
        <v>1</v>
      </c>
      <c r="Z7" s="30" t="s">
        <v>8</v>
      </c>
      <c r="AA7" s="31"/>
      <c r="AB7" s="30" t="s">
        <v>9</v>
      </c>
      <c r="AC7" s="31"/>
      <c r="AD7" s="30" t="s">
        <v>10</v>
      </c>
      <c r="AE7" s="31"/>
      <c r="AF7" s="3"/>
    </row>
    <row r="8" spans="1:32" x14ac:dyDescent="0.25">
      <c r="A8" s="33"/>
      <c r="B8" s="35"/>
      <c r="C8" s="37"/>
      <c r="D8" s="39"/>
      <c r="E8" s="41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3"/>
      <c r="M8" s="43"/>
      <c r="N8" s="43"/>
      <c r="O8" s="43"/>
      <c r="P8" s="43"/>
      <c r="Q8" s="43"/>
      <c r="R8" s="49"/>
      <c r="S8" s="43"/>
      <c r="T8" s="43"/>
      <c r="U8" s="43"/>
      <c r="V8" s="43"/>
      <c r="W8" s="43"/>
      <c r="X8" s="43"/>
      <c r="Y8" s="43"/>
      <c r="Z8" s="7" t="s">
        <v>1</v>
      </c>
      <c r="AA8" s="7" t="s">
        <v>1</v>
      </c>
      <c r="AB8" s="7" t="s">
        <v>1</v>
      </c>
      <c r="AC8" s="7" t="s">
        <v>1</v>
      </c>
      <c r="AD8" s="7" t="s">
        <v>1</v>
      </c>
      <c r="AE8" s="7" t="s">
        <v>1</v>
      </c>
      <c r="AF8" s="3"/>
    </row>
    <row r="9" spans="1:32" s="14" customFormat="1" ht="14.25" x14ac:dyDescent="0.2">
      <c r="A9" s="8" t="s">
        <v>11</v>
      </c>
      <c r="B9" s="9" t="s">
        <v>43</v>
      </c>
      <c r="C9" s="8" t="s">
        <v>11</v>
      </c>
      <c r="D9" s="8"/>
      <c r="E9" s="8"/>
      <c r="F9" s="10"/>
      <c r="G9" s="8"/>
      <c r="H9" s="8"/>
      <c r="I9" s="8"/>
      <c r="J9" s="8"/>
      <c r="K9" s="8"/>
      <c r="L9" s="8"/>
      <c r="M9" s="8"/>
      <c r="N9" s="8"/>
      <c r="O9" s="11">
        <v>0</v>
      </c>
      <c r="P9" s="11">
        <v>2130784</v>
      </c>
      <c r="Q9" s="11">
        <v>1992150.3</v>
      </c>
      <c r="R9" s="11">
        <f>S9-P9</f>
        <v>1992150.2999999998</v>
      </c>
      <c r="S9" s="11">
        <v>4122934.3</v>
      </c>
      <c r="T9" s="11">
        <v>4122934.3</v>
      </c>
      <c r="U9" s="11">
        <v>4122934.3</v>
      </c>
      <c r="V9" s="11">
        <v>0</v>
      </c>
      <c r="W9" s="11">
        <v>0</v>
      </c>
      <c r="X9" s="11">
        <v>0</v>
      </c>
      <c r="Y9" s="11">
        <v>0</v>
      </c>
      <c r="Z9" s="11">
        <v>47307.45</v>
      </c>
      <c r="AA9" s="11">
        <v>4082409.35</v>
      </c>
      <c r="AB9" s="11">
        <v>87832.4</v>
      </c>
      <c r="AC9" s="12">
        <v>0.97869662875782426</v>
      </c>
      <c r="AD9" s="11">
        <v>0</v>
      </c>
      <c r="AE9" s="12"/>
      <c r="AF9" s="13"/>
    </row>
    <row r="10" spans="1:32" s="14" customFormat="1" ht="14.25" outlineLevel="1" x14ac:dyDescent="0.2">
      <c r="A10" s="8" t="s">
        <v>12</v>
      </c>
      <c r="B10" s="9" t="s">
        <v>13</v>
      </c>
      <c r="C10" s="8" t="s">
        <v>12</v>
      </c>
      <c r="D10" s="8"/>
      <c r="E10" s="8"/>
      <c r="F10" s="10"/>
      <c r="G10" s="8"/>
      <c r="H10" s="8"/>
      <c r="I10" s="8"/>
      <c r="J10" s="8"/>
      <c r="K10" s="8"/>
      <c r="L10" s="8"/>
      <c r="M10" s="8"/>
      <c r="N10" s="8"/>
      <c r="O10" s="11">
        <v>0</v>
      </c>
      <c r="P10" s="11">
        <v>775021</v>
      </c>
      <c r="Q10" s="11">
        <v>1070807.1200000001</v>
      </c>
      <c r="R10" s="11">
        <f t="shared" ref="R10:R27" si="0">S10-P10</f>
        <v>1070807.1200000001</v>
      </c>
      <c r="S10" s="11">
        <v>1845828.12</v>
      </c>
      <c r="T10" s="11">
        <v>1845828.12</v>
      </c>
      <c r="U10" s="11">
        <v>1845828.12</v>
      </c>
      <c r="V10" s="11">
        <v>0</v>
      </c>
      <c r="W10" s="11">
        <v>0</v>
      </c>
      <c r="X10" s="11">
        <v>0</v>
      </c>
      <c r="Y10" s="11">
        <v>0</v>
      </c>
      <c r="Z10" s="11">
        <v>0</v>
      </c>
      <c r="AA10" s="11">
        <v>1831882.77</v>
      </c>
      <c r="AB10" s="11">
        <v>13945.35</v>
      </c>
      <c r="AC10" s="12">
        <v>0.99244493577224302</v>
      </c>
      <c r="AD10" s="11">
        <v>0</v>
      </c>
      <c r="AE10" s="12"/>
      <c r="AF10" s="13"/>
    </row>
    <row r="11" spans="1:32" s="14" customFormat="1" ht="14.25" outlineLevel="1" x14ac:dyDescent="0.2">
      <c r="A11" s="8"/>
      <c r="B11" s="9" t="s">
        <v>45</v>
      </c>
      <c r="C11" s="8"/>
      <c r="D11" s="8"/>
      <c r="E11" s="8"/>
      <c r="F11" s="10"/>
      <c r="G11" s="8"/>
      <c r="H11" s="8"/>
      <c r="I11" s="8"/>
      <c r="J11" s="8"/>
      <c r="K11" s="8"/>
      <c r="L11" s="8"/>
      <c r="M11" s="8"/>
      <c r="N11" s="8"/>
      <c r="O11" s="11"/>
      <c r="P11" s="11">
        <f>P12+P14+P17+P20</f>
        <v>745021</v>
      </c>
      <c r="Q11" s="11">
        <f t="shared" ref="Q11:S11" si="1">Q12+Q14+Q17+Q20</f>
        <v>1061273.92</v>
      </c>
      <c r="R11" s="11">
        <f t="shared" si="1"/>
        <v>1061273.92</v>
      </c>
      <c r="S11" s="11">
        <f t="shared" si="1"/>
        <v>1806294.92</v>
      </c>
      <c r="T11" s="11"/>
      <c r="U11" s="11"/>
      <c r="V11" s="11"/>
      <c r="W11" s="11"/>
      <c r="X11" s="11"/>
      <c r="Y11" s="11"/>
      <c r="Z11" s="11"/>
      <c r="AA11" s="11"/>
      <c r="AB11" s="11"/>
      <c r="AC11" s="12"/>
      <c r="AD11" s="11"/>
      <c r="AE11" s="12"/>
      <c r="AF11" s="13"/>
    </row>
    <row r="12" spans="1:32" s="14" customFormat="1" ht="14.25" outlineLevel="2" x14ac:dyDescent="0.2">
      <c r="A12" s="8" t="s">
        <v>14</v>
      </c>
      <c r="B12" s="9" t="s">
        <v>15</v>
      </c>
      <c r="C12" s="8" t="s">
        <v>14</v>
      </c>
      <c r="D12" s="8"/>
      <c r="E12" s="8"/>
      <c r="F12" s="10"/>
      <c r="G12" s="8"/>
      <c r="H12" s="8"/>
      <c r="I12" s="8"/>
      <c r="J12" s="8"/>
      <c r="K12" s="8"/>
      <c r="L12" s="8"/>
      <c r="M12" s="8"/>
      <c r="N12" s="8"/>
      <c r="O12" s="11">
        <v>0</v>
      </c>
      <c r="P12" s="11">
        <v>42021</v>
      </c>
      <c r="Q12" s="11">
        <v>11882.96</v>
      </c>
      <c r="R12" s="11">
        <f t="shared" si="0"/>
        <v>11882.96</v>
      </c>
      <c r="S12" s="11">
        <v>53903.96</v>
      </c>
      <c r="T12" s="11">
        <v>53903.96</v>
      </c>
      <c r="U12" s="11">
        <v>53903.96</v>
      </c>
      <c r="V12" s="11">
        <v>0</v>
      </c>
      <c r="W12" s="11">
        <v>0</v>
      </c>
      <c r="X12" s="11">
        <v>0</v>
      </c>
      <c r="Y12" s="11">
        <v>0</v>
      </c>
      <c r="Z12" s="11">
        <v>0</v>
      </c>
      <c r="AA12" s="11">
        <v>53903.96</v>
      </c>
      <c r="AB12" s="11">
        <v>0</v>
      </c>
      <c r="AC12" s="12">
        <v>1</v>
      </c>
      <c r="AD12" s="11">
        <v>0</v>
      </c>
      <c r="AE12" s="12"/>
      <c r="AF12" s="13"/>
    </row>
    <row r="13" spans="1:32" outlineLevel="4" x14ac:dyDescent="0.25">
      <c r="A13" s="15" t="s">
        <v>16</v>
      </c>
      <c r="B13" s="16" t="s">
        <v>17</v>
      </c>
      <c r="C13" s="15" t="s">
        <v>16</v>
      </c>
      <c r="D13" s="15"/>
      <c r="E13" s="15"/>
      <c r="F13" s="17"/>
      <c r="G13" s="15"/>
      <c r="H13" s="15"/>
      <c r="I13" s="15"/>
      <c r="J13" s="15"/>
      <c r="K13" s="15"/>
      <c r="L13" s="15"/>
      <c r="M13" s="15"/>
      <c r="N13" s="15"/>
      <c r="O13" s="11">
        <v>0</v>
      </c>
      <c r="P13" s="18">
        <v>42021</v>
      </c>
      <c r="Q13" s="18">
        <v>11882.96</v>
      </c>
      <c r="R13" s="18">
        <f t="shared" si="0"/>
        <v>11882.96</v>
      </c>
      <c r="S13" s="18">
        <v>53903.96</v>
      </c>
      <c r="T13" s="11">
        <v>53903.96</v>
      </c>
      <c r="U13" s="11">
        <v>53903.96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53903.96</v>
      </c>
      <c r="AB13" s="11">
        <v>0</v>
      </c>
      <c r="AC13" s="12">
        <v>1</v>
      </c>
      <c r="AD13" s="11">
        <v>0</v>
      </c>
      <c r="AE13" s="12"/>
      <c r="AF13" s="3"/>
    </row>
    <row r="14" spans="1:32" s="14" customFormat="1" ht="14.25" outlineLevel="2" x14ac:dyDescent="0.2">
      <c r="A14" s="8" t="s">
        <v>18</v>
      </c>
      <c r="B14" s="9" t="s">
        <v>19</v>
      </c>
      <c r="C14" s="8" t="s">
        <v>18</v>
      </c>
      <c r="D14" s="8"/>
      <c r="E14" s="8"/>
      <c r="F14" s="10"/>
      <c r="G14" s="8"/>
      <c r="H14" s="8"/>
      <c r="I14" s="8"/>
      <c r="J14" s="8"/>
      <c r="K14" s="8"/>
      <c r="L14" s="8"/>
      <c r="M14" s="8"/>
      <c r="N14" s="8"/>
      <c r="O14" s="11">
        <v>0</v>
      </c>
      <c r="P14" s="11">
        <v>97500</v>
      </c>
      <c r="Q14" s="11">
        <v>413576.31</v>
      </c>
      <c r="R14" s="11">
        <f t="shared" si="0"/>
        <v>413576.31</v>
      </c>
      <c r="S14" s="11">
        <v>511076.31</v>
      </c>
      <c r="T14" s="11">
        <v>511076.31</v>
      </c>
      <c r="U14" s="11">
        <v>511076.31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506076.31</v>
      </c>
      <c r="AB14" s="11">
        <v>5000</v>
      </c>
      <c r="AC14" s="12">
        <v>0.99021672516967185</v>
      </c>
      <c r="AD14" s="11">
        <v>0</v>
      </c>
      <c r="AE14" s="12"/>
      <c r="AF14" s="13"/>
    </row>
    <row r="15" spans="1:32" ht="25.5" outlineLevel="4" x14ac:dyDescent="0.25">
      <c r="A15" s="15" t="s">
        <v>20</v>
      </c>
      <c r="B15" s="16" t="s">
        <v>21</v>
      </c>
      <c r="C15" s="15" t="s">
        <v>20</v>
      </c>
      <c r="D15" s="15"/>
      <c r="E15" s="15"/>
      <c r="F15" s="17"/>
      <c r="G15" s="15"/>
      <c r="H15" s="15"/>
      <c r="I15" s="15"/>
      <c r="J15" s="15"/>
      <c r="K15" s="15"/>
      <c r="L15" s="15"/>
      <c r="M15" s="15"/>
      <c r="N15" s="15"/>
      <c r="O15" s="11">
        <v>0</v>
      </c>
      <c r="P15" s="18">
        <v>90000</v>
      </c>
      <c r="Q15" s="18">
        <v>416076.31</v>
      </c>
      <c r="R15" s="18">
        <f t="shared" si="0"/>
        <v>416076.31</v>
      </c>
      <c r="S15" s="18">
        <v>506076.31</v>
      </c>
      <c r="T15" s="11">
        <v>506076.31</v>
      </c>
      <c r="U15" s="11">
        <v>506076.31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11">
        <v>506076.31</v>
      </c>
      <c r="AB15" s="11">
        <v>0</v>
      </c>
      <c r="AC15" s="12">
        <v>1</v>
      </c>
      <c r="AD15" s="11">
        <v>0</v>
      </c>
      <c r="AE15" s="12"/>
      <c r="AF15" s="3"/>
    </row>
    <row r="16" spans="1:32" outlineLevel="4" x14ac:dyDescent="0.25">
      <c r="A16" s="15" t="s">
        <v>22</v>
      </c>
      <c r="B16" s="16" t="s">
        <v>23</v>
      </c>
      <c r="C16" s="15" t="s">
        <v>22</v>
      </c>
      <c r="D16" s="15"/>
      <c r="E16" s="15"/>
      <c r="F16" s="17"/>
      <c r="G16" s="15"/>
      <c r="H16" s="15"/>
      <c r="I16" s="15"/>
      <c r="J16" s="15"/>
      <c r="K16" s="15"/>
      <c r="L16" s="15"/>
      <c r="M16" s="15"/>
      <c r="N16" s="15"/>
      <c r="O16" s="11">
        <v>0</v>
      </c>
      <c r="P16" s="18">
        <v>5000</v>
      </c>
      <c r="Q16" s="18">
        <v>0</v>
      </c>
      <c r="R16" s="18">
        <f t="shared" si="0"/>
        <v>0</v>
      </c>
      <c r="S16" s="18">
        <v>5000</v>
      </c>
      <c r="T16" s="11">
        <v>5000</v>
      </c>
      <c r="U16" s="11">
        <v>5000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5000</v>
      </c>
      <c r="AC16" s="12">
        <v>0</v>
      </c>
      <c r="AD16" s="11">
        <v>0</v>
      </c>
      <c r="AE16" s="12"/>
      <c r="AF16" s="3"/>
    </row>
    <row r="17" spans="1:32" s="14" customFormat="1" ht="14.25" outlineLevel="2" x14ac:dyDescent="0.2">
      <c r="A17" s="8" t="s">
        <v>24</v>
      </c>
      <c r="B17" s="9" t="s">
        <v>25</v>
      </c>
      <c r="C17" s="8" t="s">
        <v>24</v>
      </c>
      <c r="D17" s="8"/>
      <c r="E17" s="8"/>
      <c r="F17" s="10"/>
      <c r="G17" s="8"/>
      <c r="H17" s="8"/>
      <c r="I17" s="8"/>
      <c r="J17" s="8"/>
      <c r="K17" s="8"/>
      <c r="L17" s="8"/>
      <c r="M17" s="8"/>
      <c r="N17" s="8"/>
      <c r="O17" s="11">
        <v>0</v>
      </c>
      <c r="P17" s="11">
        <v>605000</v>
      </c>
      <c r="Q17" s="11">
        <v>635814.65</v>
      </c>
      <c r="R17" s="11">
        <f t="shared" si="0"/>
        <v>635814.64999999991</v>
      </c>
      <c r="S17" s="11">
        <v>1240814.6499999999</v>
      </c>
      <c r="T17" s="11">
        <v>1240814.6499999999</v>
      </c>
      <c r="U17" s="11">
        <v>1240814.6499999999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1237369.3</v>
      </c>
      <c r="AB17" s="11">
        <v>3445.35</v>
      </c>
      <c r="AC17" s="12">
        <v>0.99722331614959581</v>
      </c>
      <c r="AD17" s="11">
        <v>0</v>
      </c>
      <c r="AE17" s="12"/>
      <c r="AF17" s="13"/>
    </row>
    <row r="18" spans="1:32" outlineLevel="4" x14ac:dyDescent="0.25">
      <c r="A18" s="15" t="s">
        <v>26</v>
      </c>
      <c r="B18" s="16" t="s">
        <v>27</v>
      </c>
      <c r="C18" s="15" t="s">
        <v>26</v>
      </c>
      <c r="D18" s="15"/>
      <c r="E18" s="15"/>
      <c r="F18" s="17"/>
      <c r="G18" s="15"/>
      <c r="H18" s="15"/>
      <c r="I18" s="15"/>
      <c r="J18" s="15"/>
      <c r="K18" s="15"/>
      <c r="L18" s="15"/>
      <c r="M18" s="15"/>
      <c r="N18" s="15"/>
      <c r="O18" s="11">
        <v>0</v>
      </c>
      <c r="P18" s="18">
        <v>98000</v>
      </c>
      <c r="Q18" s="18">
        <v>67973.61</v>
      </c>
      <c r="R18" s="18">
        <f t="shared" si="0"/>
        <v>67973.609999999986</v>
      </c>
      <c r="S18" s="18">
        <v>165973.60999999999</v>
      </c>
      <c r="T18" s="11">
        <v>165973.60999999999</v>
      </c>
      <c r="U18" s="11">
        <v>165973.60999999999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165973.60999999999</v>
      </c>
      <c r="AB18" s="11">
        <v>0</v>
      </c>
      <c r="AC18" s="12">
        <v>1</v>
      </c>
      <c r="AD18" s="11">
        <v>0</v>
      </c>
      <c r="AE18" s="12"/>
      <c r="AF18" s="3"/>
    </row>
    <row r="19" spans="1:32" outlineLevel="4" x14ac:dyDescent="0.25">
      <c r="A19" s="15" t="s">
        <v>28</v>
      </c>
      <c r="B19" s="16" t="s">
        <v>29</v>
      </c>
      <c r="C19" s="15" t="s">
        <v>28</v>
      </c>
      <c r="D19" s="15"/>
      <c r="E19" s="15"/>
      <c r="F19" s="17"/>
      <c r="G19" s="15"/>
      <c r="H19" s="15"/>
      <c r="I19" s="15"/>
      <c r="J19" s="15"/>
      <c r="K19" s="15"/>
      <c r="L19" s="15"/>
      <c r="M19" s="15"/>
      <c r="N19" s="15"/>
      <c r="O19" s="11">
        <v>0</v>
      </c>
      <c r="P19" s="18">
        <v>507000</v>
      </c>
      <c r="Q19" s="18">
        <v>567841.04</v>
      </c>
      <c r="R19" s="18">
        <f t="shared" si="0"/>
        <v>567841.04</v>
      </c>
      <c r="S19" s="18">
        <v>1074841.04</v>
      </c>
      <c r="T19" s="11">
        <v>1074841.04</v>
      </c>
      <c r="U19" s="11">
        <v>1074841.04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1071395.69</v>
      </c>
      <c r="AB19" s="11">
        <v>3445.35</v>
      </c>
      <c r="AC19" s="12">
        <v>0.99679454926655942</v>
      </c>
      <c r="AD19" s="11">
        <v>0</v>
      </c>
      <c r="AE19" s="12"/>
      <c r="AF19" s="3"/>
    </row>
    <row r="20" spans="1:32" s="14" customFormat="1" ht="14.25" outlineLevel="2" x14ac:dyDescent="0.2">
      <c r="A20" s="8" t="s">
        <v>41</v>
      </c>
      <c r="B20" s="9" t="s">
        <v>42</v>
      </c>
      <c r="C20" s="8" t="s">
        <v>41</v>
      </c>
      <c r="D20" s="8"/>
      <c r="E20" s="8"/>
      <c r="F20" s="10"/>
      <c r="G20" s="8"/>
      <c r="H20" s="8"/>
      <c r="I20" s="8"/>
      <c r="J20" s="8"/>
      <c r="K20" s="8"/>
      <c r="L20" s="8"/>
      <c r="M20" s="8"/>
      <c r="N20" s="8"/>
      <c r="O20" s="11">
        <v>0</v>
      </c>
      <c r="P20" s="11">
        <v>500</v>
      </c>
      <c r="Q20" s="11">
        <v>0</v>
      </c>
      <c r="R20" s="11">
        <f t="shared" si="0"/>
        <v>0</v>
      </c>
      <c r="S20" s="11">
        <v>500</v>
      </c>
      <c r="T20" s="11">
        <v>500</v>
      </c>
      <c r="U20" s="11">
        <v>500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500</v>
      </c>
      <c r="AC20" s="12">
        <v>0</v>
      </c>
      <c r="AD20" s="11">
        <v>0</v>
      </c>
      <c r="AE20" s="12"/>
      <c r="AF20" s="13"/>
    </row>
    <row r="21" spans="1:32" s="14" customFormat="1" ht="14.25" outlineLevel="4" x14ac:dyDescent="0.2">
      <c r="A21" s="8" t="s">
        <v>46</v>
      </c>
      <c r="B21" s="9" t="s">
        <v>47</v>
      </c>
      <c r="C21" s="8"/>
      <c r="D21" s="8"/>
      <c r="E21" s="8"/>
      <c r="F21" s="10"/>
      <c r="G21" s="8"/>
      <c r="H21" s="8"/>
      <c r="I21" s="8"/>
      <c r="J21" s="8"/>
      <c r="K21" s="8"/>
      <c r="L21" s="8"/>
      <c r="M21" s="8"/>
      <c r="N21" s="8"/>
      <c r="O21" s="11"/>
      <c r="P21" s="11">
        <f>P22+P23+P24</f>
        <v>30000</v>
      </c>
      <c r="Q21" s="11">
        <f t="shared" ref="Q21:S21" si="2">Q22+Q23+Q24</f>
        <v>9533.2000000000007</v>
      </c>
      <c r="R21" s="11">
        <f t="shared" si="2"/>
        <v>9533.2000000000007</v>
      </c>
      <c r="S21" s="11">
        <f t="shared" si="2"/>
        <v>39533.199999999997</v>
      </c>
      <c r="T21" s="11"/>
      <c r="U21" s="11"/>
      <c r="V21" s="11"/>
      <c r="W21" s="11"/>
      <c r="X21" s="11"/>
      <c r="Y21" s="11"/>
      <c r="Z21" s="11"/>
      <c r="AA21" s="11"/>
      <c r="AB21" s="11"/>
      <c r="AC21" s="12"/>
      <c r="AD21" s="11"/>
      <c r="AE21" s="12"/>
      <c r="AF21" s="13"/>
    </row>
    <row r="22" spans="1:32" ht="38.25" outlineLevel="2" x14ac:dyDescent="0.25">
      <c r="A22" s="15" t="s">
        <v>30</v>
      </c>
      <c r="B22" s="16" t="s">
        <v>31</v>
      </c>
      <c r="C22" s="15" t="s">
        <v>30</v>
      </c>
      <c r="D22" s="15"/>
      <c r="E22" s="15"/>
      <c r="F22" s="17"/>
      <c r="G22" s="15"/>
      <c r="H22" s="15"/>
      <c r="I22" s="15"/>
      <c r="J22" s="15"/>
      <c r="K22" s="15"/>
      <c r="L22" s="15"/>
      <c r="M22" s="15"/>
      <c r="N22" s="15"/>
      <c r="O22" s="11">
        <v>0</v>
      </c>
      <c r="P22" s="18">
        <v>0</v>
      </c>
      <c r="Q22" s="18">
        <v>-766.8</v>
      </c>
      <c r="R22" s="18">
        <f t="shared" si="0"/>
        <v>-766.8</v>
      </c>
      <c r="S22" s="18">
        <v>-766.8</v>
      </c>
      <c r="T22" s="11">
        <v>-766.8</v>
      </c>
      <c r="U22" s="11">
        <v>-766.8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-766.8</v>
      </c>
      <c r="AB22" s="11">
        <v>0</v>
      </c>
      <c r="AC22" s="12">
        <v>1</v>
      </c>
      <c r="AD22" s="11">
        <v>0</v>
      </c>
      <c r="AE22" s="12"/>
      <c r="AF22" s="3"/>
    </row>
    <row r="23" spans="1:32" outlineLevel="2" x14ac:dyDescent="0.25">
      <c r="A23" s="15" t="s">
        <v>32</v>
      </c>
      <c r="B23" s="16" t="s">
        <v>33</v>
      </c>
      <c r="C23" s="15" t="s">
        <v>32</v>
      </c>
      <c r="D23" s="15"/>
      <c r="E23" s="15"/>
      <c r="F23" s="17"/>
      <c r="G23" s="15"/>
      <c r="H23" s="15"/>
      <c r="I23" s="15"/>
      <c r="J23" s="15"/>
      <c r="K23" s="15"/>
      <c r="L23" s="15"/>
      <c r="M23" s="15"/>
      <c r="N23" s="15"/>
      <c r="O23" s="11">
        <v>0</v>
      </c>
      <c r="P23" s="18">
        <v>15000</v>
      </c>
      <c r="Q23" s="18">
        <v>10000</v>
      </c>
      <c r="R23" s="18">
        <f t="shared" si="0"/>
        <v>10000</v>
      </c>
      <c r="S23" s="18">
        <v>25000</v>
      </c>
      <c r="T23" s="11">
        <v>25000</v>
      </c>
      <c r="U23" s="11">
        <v>25000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20000</v>
      </c>
      <c r="AB23" s="11">
        <v>5000</v>
      </c>
      <c r="AC23" s="12">
        <v>0.8</v>
      </c>
      <c r="AD23" s="11">
        <v>0</v>
      </c>
      <c r="AE23" s="12"/>
      <c r="AF23" s="3"/>
    </row>
    <row r="24" spans="1:32" outlineLevel="2" x14ac:dyDescent="0.25">
      <c r="A24" s="15" t="s">
        <v>34</v>
      </c>
      <c r="B24" s="16" t="s">
        <v>35</v>
      </c>
      <c r="C24" s="15" t="s">
        <v>34</v>
      </c>
      <c r="D24" s="15"/>
      <c r="E24" s="15"/>
      <c r="F24" s="17"/>
      <c r="G24" s="15"/>
      <c r="H24" s="15"/>
      <c r="I24" s="15"/>
      <c r="J24" s="15"/>
      <c r="K24" s="15"/>
      <c r="L24" s="15"/>
      <c r="M24" s="15"/>
      <c r="N24" s="15"/>
      <c r="O24" s="11">
        <v>0</v>
      </c>
      <c r="P24" s="18">
        <v>15000</v>
      </c>
      <c r="Q24" s="18">
        <v>300</v>
      </c>
      <c r="R24" s="18">
        <f t="shared" si="0"/>
        <v>300</v>
      </c>
      <c r="S24" s="18">
        <v>15300</v>
      </c>
      <c r="T24" s="11">
        <v>15300</v>
      </c>
      <c r="U24" s="11">
        <v>15300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15300</v>
      </c>
      <c r="AB24" s="11">
        <v>0</v>
      </c>
      <c r="AC24" s="12">
        <v>1</v>
      </c>
      <c r="AD24" s="11">
        <v>0</v>
      </c>
      <c r="AE24" s="12"/>
      <c r="AF24" s="3"/>
    </row>
    <row r="25" spans="1:32" outlineLevel="4" x14ac:dyDescent="0.25">
      <c r="A25" s="15" t="s">
        <v>36</v>
      </c>
      <c r="B25" s="16" t="s">
        <v>37</v>
      </c>
      <c r="C25" s="15" t="s">
        <v>36</v>
      </c>
      <c r="D25" s="15"/>
      <c r="E25" s="15"/>
      <c r="F25" s="17"/>
      <c r="G25" s="15"/>
      <c r="H25" s="15"/>
      <c r="I25" s="15"/>
      <c r="J25" s="15"/>
      <c r="K25" s="15"/>
      <c r="L25" s="15"/>
      <c r="M25" s="15"/>
      <c r="N25" s="15"/>
      <c r="O25" s="11">
        <v>0</v>
      </c>
      <c r="P25" s="18">
        <v>15000</v>
      </c>
      <c r="Q25" s="18">
        <v>300</v>
      </c>
      <c r="R25" s="18">
        <f t="shared" si="0"/>
        <v>300</v>
      </c>
      <c r="S25" s="18">
        <v>15300</v>
      </c>
      <c r="T25" s="11">
        <v>15300</v>
      </c>
      <c r="U25" s="11">
        <v>15300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15300</v>
      </c>
      <c r="AB25" s="11">
        <v>0</v>
      </c>
      <c r="AC25" s="12">
        <v>1</v>
      </c>
      <c r="AD25" s="11">
        <v>0</v>
      </c>
      <c r="AE25" s="12"/>
      <c r="AF25" s="3"/>
    </row>
    <row r="26" spans="1:32" s="14" customFormat="1" ht="14.25" outlineLevel="1" x14ac:dyDescent="0.2">
      <c r="A26" s="8" t="s">
        <v>38</v>
      </c>
      <c r="B26" s="9" t="s">
        <v>39</v>
      </c>
      <c r="C26" s="8" t="s">
        <v>38</v>
      </c>
      <c r="D26" s="8"/>
      <c r="E26" s="8"/>
      <c r="F26" s="10"/>
      <c r="G26" s="8"/>
      <c r="H26" s="8"/>
      <c r="I26" s="8"/>
      <c r="J26" s="8"/>
      <c r="K26" s="8"/>
      <c r="L26" s="8"/>
      <c r="M26" s="8"/>
      <c r="N26" s="8"/>
      <c r="O26" s="11">
        <v>0</v>
      </c>
      <c r="P26" s="11">
        <v>1355763</v>
      </c>
      <c r="Q26" s="11">
        <v>921343.18</v>
      </c>
      <c r="R26" s="11">
        <f t="shared" si="0"/>
        <v>921343.18000000017</v>
      </c>
      <c r="S26" s="11">
        <v>2277106.1800000002</v>
      </c>
      <c r="T26" s="11">
        <v>2277106.1800000002</v>
      </c>
      <c r="U26" s="11">
        <v>2277106.1800000002</v>
      </c>
      <c r="V26" s="11">
        <v>0</v>
      </c>
      <c r="W26" s="11">
        <v>0</v>
      </c>
      <c r="X26" s="11">
        <v>0</v>
      </c>
      <c r="Y26" s="11">
        <v>0</v>
      </c>
      <c r="Z26" s="11">
        <v>47307.45</v>
      </c>
      <c r="AA26" s="11">
        <v>2250526.58</v>
      </c>
      <c r="AB26" s="11">
        <v>73887.05</v>
      </c>
      <c r="AC26" s="12">
        <v>0.96755221576887551</v>
      </c>
      <c r="AD26" s="11">
        <v>0</v>
      </c>
      <c r="AE26" s="12"/>
      <c r="AF26" s="13"/>
    </row>
    <row r="27" spans="1:32" ht="12.75" customHeight="1" x14ac:dyDescent="0.25">
      <c r="A27" s="28" t="s">
        <v>40</v>
      </c>
      <c r="B27" s="29"/>
      <c r="C27" s="29"/>
      <c r="D27" s="29"/>
      <c r="E27" s="29"/>
      <c r="F27" s="29"/>
      <c r="G27" s="29"/>
      <c r="H27" s="29"/>
      <c r="I27" s="19"/>
      <c r="J27" s="19"/>
      <c r="K27" s="19"/>
      <c r="L27" s="19"/>
      <c r="M27" s="19"/>
      <c r="N27" s="19"/>
      <c r="O27" s="20">
        <v>0</v>
      </c>
      <c r="P27" s="21">
        <v>2130784</v>
      </c>
      <c r="Q27" s="21">
        <v>1992150.3</v>
      </c>
      <c r="R27" s="21">
        <f t="shared" si="0"/>
        <v>1992150.2999999998</v>
      </c>
      <c r="S27" s="21">
        <v>4122934.3</v>
      </c>
      <c r="T27" s="20">
        <v>4122934.3</v>
      </c>
      <c r="U27" s="20">
        <v>4122934.3</v>
      </c>
      <c r="V27" s="20">
        <v>0</v>
      </c>
      <c r="W27" s="20">
        <v>0</v>
      </c>
      <c r="X27" s="20">
        <v>0</v>
      </c>
      <c r="Y27" s="20">
        <v>0</v>
      </c>
      <c r="Z27" s="20">
        <v>47307.45</v>
      </c>
      <c r="AA27" s="20">
        <v>4082409.35</v>
      </c>
      <c r="AB27" s="20">
        <v>87832.4</v>
      </c>
      <c r="AC27" s="22">
        <v>0.97869662875782426</v>
      </c>
      <c r="AD27" s="20">
        <v>0</v>
      </c>
      <c r="AE27" s="22"/>
      <c r="AF27" s="3"/>
    </row>
    <row r="28" spans="1:32" ht="12.7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x14ac:dyDescent="0.25">
      <c r="A29" s="24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3"/>
      <c r="AC29" s="23"/>
      <c r="AD29" s="23"/>
      <c r="AE29" s="23"/>
      <c r="AF29" s="3"/>
    </row>
  </sheetData>
  <mergeCells count="31">
    <mergeCell ref="A5:AC5"/>
    <mergeCell ref="A6:AE6"/>
    <mergeCell ref="AB7:AC7"/>
    <mergeCell ref="AD7:AE7"/>
    <mergeCell ref="V7:V8"/>
    <mergeCell ref="U7:U8"/>
    <mergeCell ref="W7:W8"/>
    <mergeCell ref="X7:X8"/>
    <mergeCell ref="Y7:Y8"/>
    <mergeCell ref="R7:R8"/>
    <mergeCell ref="P7:P8"/>
    <mergeCell ref="Z7:AA7"/>
    <mergeCell ref="Q7:Q8"/>
    <mergeCell ref="S7:S8"/>
    <mergeCell ref="T7:T8"/>
    <mergeCell ref="A2:AE2"/>
    <mergeCell ref="A3:AE3"/>
    <mergeCell ref="A4:AC4"/>
    <mergeCell ref="A29:AA29"/>
    <mergeCell ref="A27:H27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N7:N8"/>
    <mergeCell ref="O7:O8"/>
  </mergeCells>
  <pageMargins left="0.39370078740157483" right="0.39370078740157483" top="0.59055118110236227" bottom="0.59055118110236227" header="0.39370078740157483" footer="0.39370078740157483"/>
  <pageSetup paperSize="9"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2D97F16-2E76-4E39-9196-C623EE6158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2022-01-19T09:01:16Z</cp:lastPrinted>
  <dcterms:created xsi:type="dcterms:W3CDTF">2022-01-13T13:22:37Z</dcterms:created>
  <dcterms:modified xsi:type="dcterms:W3CDTF">2022-01-19T09:01:36Z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10_42_30)(39).xlsx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