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Документ (11)" sheetId="12" r:id="rId1"/>
  </sheets>
  <definedNames>
    <definedName name="_xlnm.Print_Titles" localSheetId="0">'Документ (11)'!$8:$9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2" i="12" l="1"/>
  <c r="Q12" i="12"/>
  <c r="R12" i="12"/>
  <c r="O12" i="12"/>
  <c r="P25" i="12"/>
  <c r="R25" i="12"/>
  <c r="O25" i="12"/>
  <c r="Q11" i="12"/>
  <c r="Q13" i="12"/>
  <c r="Q14" i="12"/>
  <c r="Q15" i="12"/>
  <c r="Q16" i="12"/>
  <c r="Q17" i="12"/>
  <c r="Q18" i="12"/>
  <c r="Q19" i="12"/>
  <c r="Q20" i="12"/>
  <c r="Q21" i="12"/>
  <c r="Q22" i="12"/>
  <c r="Q23" i="12"/>
  <c r="Q24" i="12"/>
  <c r="Q26" i="12"/>
  <c r="Q27" i="12"/>
  <c r="Q28" i="12"/>
  <c r="Q29" i="12"/>
  <c r="Q10" i="12"/>
  <c r="Q25" i="12" l="1"/>
</calcChain>
</file>

<file path=xl/sharedStrings.xml><?xml version="1.0" encoding="utf-8"?>
<sst xmlns="http://schemas.openxmlformats.org/spreadsheetml/2006/main" count="87" uniqueCount="50">
  <si>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</si>
  <si>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</si>
  <si>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</si>
  <si>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</si>
  <si>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</si>
  <si>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</si>
  <si>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</si>
  <si>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</si>
  <si>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</si>
  <si>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</si>
  <si>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</si>
  <si>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</si>
  <si>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</si>
  <si>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</si>
  <si>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</si>
  <si>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</si>
  <si>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</si>
  <si>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</si>
  <si>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</si>
  <si>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</si>
  <si>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00010503000000000000</t>
  </si>
  <si>
    <t xml:space="preserve">              Единый сельскохозяйственный налог</t>
  </si>
  <si>
    <t>00010506000000000000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</si>
  <si>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</si>
  <si>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</si>
  <si>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</si>
  <si>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</si>
  <si>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</si>
  <si>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</si>
  <si>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00010900000000000000</t>
  </si>
  <si>
    <t xml:space="preserve">          ЗАДОЛЖЕННОСТЬ И ПЕРЕРАСЧЕТЫ ПО ОТМЕНЕННЫМ НАЛОГАМ, СБОРАМ И ИНЫМ ОБЯЗАТЕЛЬНЫМ ПЛАТЕЖАМ</t>
  </si>
  <si>
    <t>00010904000000000000</t>
  </si>
  <si>
    <t xml:space="preserve">              Налоги на имущество</t>
  </si>
  <si>
    <t>00010904053000000000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</si>
  <si>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</si>
  <si>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</si>
  <si>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</si>
  <si>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</si>
  <si>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>00020000000000000000</t>
  </si>
  <si>
    <t xml:space="preserve">        БЕЗВОЗМЕЗДНЫЕ ПОСТУПЛЕНИЯ</t>
  </si>
  <si>
    <t>ИТОГО ДОХОДОВ</t>
  </si>
  <si>
    <t>00010800000000000000</t>
  </si>
  <si>
    <t xml:space="preserve">          ГОСУДАРСТВЕННАЯ ПОШЛИНА</t>
  </si>
  <si>
    <t>Бюджет: СП "Деревня Рыляки"</t>
  </si>
  <si>
    <t>Поступление доходов бюджета МО СП "Деревня Рыляки" по кодам классификации доходов бюджетов бюджетной системы Российской Федерации на 2021 год</t>
  </si>
  <si>
    <t>Уточнение (+,-)</t>
  </si>
  <si>
    <t>Неналоговые доходы</t>
  </si>
  <si>
    <t>Налог на профессиональный доход</t>
  </si>
  <si>
    <t>Налоговые доходы</t>
  </si>
  <si>
    <t>Приложение №1 к Решению Сельской Думы МО СП "Деревня Рыляки"от 15.10.2021 г.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</si>
</sst>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43">
    <xf numFmtId="0" fontId="0" fillId="0" borderId="0" xfId="0"/>
    <xf numFmtId="0" fontId="6" fillId="5" borderId="0" xfId="0" applyFont="1" applyFill="1" applyProtection="1">
      <protection locked="0"/>
    </xf>
    <xf numFmtId="0" fontId="5" fillId="5" borderId="2" xfId="12" applyNumberFormat="1" applyFont="1" applyFill="1" applyProtection="1">
      <alignment horizontal="center" vertical="center" wrapText="1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0" fontId="5" fillId="5" borderId="2" xfId="16" applyNumberFormat="1" applyFont="1" applyFill="1" applyProtection="1">
      <alignment horizontal="center" vertical="top" wrapText="1"/>
    </xf>
    <xf numFmtId="4" fontId="5" fillId="5" borderId="2" xfId="17" applyNumberFormat="1" applyFont="1" applyFill="1" applyProtection="1">
      <alignment horizontal="right" vertical="top" shrinkToFit="1"/>
    </xf>
    <xf numFmtId="0" fontId="5" fillId="5" borderId="1" xfId="2" applyNumberFormat="1" applyFont="1" applyFill="1" applyProtection="1"/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1" fontId="9" fillId="5" borderId="4" xfId="20" applyNumberFormat="1" applyFont="1" applyFill="1" applyProtection="1">
      <alignment horizontal="left" vertical="top" shrinkToFit="1"/>
    </xf>
    <xf numFmtId="4" fontId="9" fillId="5" borderId="2" xfId="21" applyNumberFormat="1" applyFont="1" applyFill="1" applyProtection="1">
      <alignment horizontal="right" vertical="top" shrinkToFit="1"/>
    </xf>
    <xf numFmtId="4" fontId="9" fillId="5" borderId="2" xfId="17" applyNumberFormat="1" applyFont="1" applyFill="1" applyProtection="1">
      <alignment horizontal="right" vertical="top" shrinkToFit="1"/>
    </xf>
    <xf numFmtId="0" fontId="10" fillId="5" borderId="0" xfId="0" applyFont="1" applyFill="1" applyProtection="1">
      <protection locked="0"/>
    </xf>
    <xf numFmtId="1" fontId="9" fillId="5" borderId="2" xfId="14" applyNumberFormat="1" applyFont="1" applyFill="1" applyProtection="1">
      <alignment horizontal="center" vertical="top" shrinkToFit="1"/>
    </xf>
    <xf numFmtId="0" fontId="9" fillId="5" borderId="2" xfId="15" applyNumberFormat="1" applyFont="1" applyFill="1" applyProtection="1">
      <alignment horizontal="left" vertical="top" wrapText="1"/>
    </xf>
    <xf numFmtId="0" fontId="9" fillId="5" borderId="2" xfId="16" applyNumberFormat="1" applyFont="1" applyFill="1" applyProtection="1">
      <alignment horizontal="center" vertical="top" wrapText="1"/>
    </xf>
    <xf numFmtId="0" fontId="8" fillId="5" borderId="2" xfId="15" applyNumberFormat="1" applyFont="1" applyFill="1" applyProtection="1">
      <alignment horizontal="left" vertical="top" wrapText="1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1" fontId="9" fillId="5" borderId="2" xfId="19" applyNumberFormat="1" applyFont="1" applyFill="1" applyProtection="1">
      <alignment horizontal="left" vertical="top" shrinkToFit="1"/>
    </xf>
    <xf numFmtId="1" fontId="9" fillId="5" borderId="2" xfId="19" applyFont="1" applyFill="1">
      <alignment horizontal="left" vertical="top" shrinkToFit="1"/>
    </xf>
    <xf numFmtId="0" fontId="5" fillId="5" borderId="2" xfId="11" applyNumberFormat="1" applyFont="1" applyFill="1" applyProtection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NumberFormat="1" applyFont="1" applyFill="1" applyProtection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NumberFormat="1" applyFont="1" applyFill="1" applyProtection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10" applyNumberFormat="1" applyFont="1" applyFill="1" applyProtection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5" fillId="5" borderId="1" xfId="1" applyFont="1" applyFill="1" applyAlignment="1">
      <alignment horizontal="left" wrapText="1"/>
    </xf>
    <xf numFmtId="0" fontId="7" fillId="5" borderId="1" xfId="4" applyNumberFormat="1" applyFont="1" applyFill="1" applyProtection="1">
      <alignment horizontal="center"/>
    </xf>
    <xf numFmtId="0" fontId="7" fillId="5" borderId="1" xfId="4" applyFont="1" applyFill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8" fillId="5" borderId="1" xfId="3" applyNumberFormat="1" applyFont="1" applyFill="1" applyProtection="1">
      <alignment horizontal="center" wrapText="1"/>
    </xf>
    <xf numFmtId="0" fontId="8" fillId="5" borderId="1" xfId="3" applyFont="1" applyFill="1">
      <alignment horizontal="center" wrapText="1"/>
    </xf>
    <xf numFmtId="0" fontId="5" fillId="5" borderId="5" xfId="12" applyNumberFormat="1" applyFont="1" applyFill="1" applyBorder="1" applyAlignment="1" applyProtection="1">
      <alignment horizontal="center" vertical="center" wrapText="1"/>
    </xf>
    <xf numFmtId="0" fontId="5" fillId="5" borderId="6" xfId="12" applyNumberFormat="1" applyFont="1" applyFill="1" applyBorder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1"/>
  <sheetViews>
    <sheetView showGridLines="0" showZeros="0" tabSelected="1" topLeftCell="B1" zoomScaleNormal="100" zoomScaleSheetLayoutView="100" workbookViewId="0">
      <selection activeCell="AB3" sqref="AB3"/>
    </sheetView>
  </sheetViews>
  <sheetFormatPr defaultColWidth="9.140625" defaultRowHeight="15" outlineLevelRow="6" x14ac:dyDescent="0.25"/>
  <cols>
    <col min="1" max="1" width="9.140625" style="1" hidden="1"/>
    <col min="2" max="2" width="47.7109375" style="1" customWidth="1"/>
    <col min="3" max="3" width="21.7109375" style="1" customWidth="1"/>
    <col min="4" max="14" width="9.140625" style="1" hidden="1"/>
    <col min="15" max="15" width="15.7109375" style="1" customWidth="1"/>
    <col min="16" max="16" width="9.140625" style="1" hidden="1"/>
    <col min="17" max="17" width="14.42578125" style="1" customWidth="1"/>
    <col min="18" max="18" width="15.7109375" style="1" customWidth="1"/>
    <col min="19" max="26" width="9.140625" style="1" hidden="1"/>
    <col min="27" max="16384" width="9.140625" style="1"/>
  </cols>
  <sheetData>
    <row r="1" spans="1:26" ht="15.2" customHeight="1" x14ac:dyDescent="0.25">
      <c r="A1" s="8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34" t="s">
        <v>49</v>
      </c>
      <c r="S1" s="9"/>
      <c r="T1" s="9"/>
      <c r="U1" s="9"/>
      <c r="V1" s="9"/>
      <c r="W1" s="9"/>
      <c r="X1" s="9"/>
      <c r="Y1" s="9"/>
      <c r="Z1" s="9"/>
    </row>
    <row r="2" spans="1:26" ht="15.2" customHeight="1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34"/>
      <c r="S2" s="9"/>
      <c r="T2" s="9"/>
      <c r="U2" s="9"/>
      <c r="V2" s="9"/>
      <c r="W2" s="9"/>
      <c r="X2" s="9"/>
      <c r="Y2" s="9"/>
      <c r="Z2" s="9"/>
    </row>
    <row r="3" spans="1:26" ht="43.9" customHeight="1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34"/>
      <c r="S3" s="9"/>
      <c r="T3" s="9"/>
      <c r="U3" s="9"/>
      <c r="V3" s="9"/>
      <c r="W3" s="9"/>
      <c r="X3" s="9"/>
      <c r="Y3" s="9"/>
      <c r="Z3" s="9"/>
    </row>
    <row r="4" spans="1:26" x14ac:dyDescent="0.25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</row>
    <row r="5" spans="1:26" ht="53.45" customHeight="1" x14ac:dyDescent="0.25">
      <c r="A5" s="39" t="s">
        <v>44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</row>
    <row r="6" spans="1:26" ht="15.75" customHeight="1" x14ac:dyDescent="0.25">
      <c r="A6" s="35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26" ht="12.75" customHeight="1" x14ac:dyDescent="0.25">
      <c r="A7" s="37" t="s">
        <v>0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</row>
    <row r="8" spans="1:26" ht="30" customHeight="1" x14ac:dyDescent="0.25">
      <c r="A8" s="24" t="s">
        <v>1</v>
      </c>
      <c r="B8" s="26" t="s">
        <v>2</v>
      </c>
      <c r="C8" s="28" t="s">
        <v>3</v>
      </c>
      <c r="D8" s="30" t="s">
        <v>1</v>
      </c>
      <c r="E8" s="22" t="s">
        <v>4</v>
      </c>
      <c r="F8" s="23"/>
      <c r="G8" s="23"/>
      <c r="H8" s="22" t="s">
        <v>5</v>
      </c>
      <c r="I8" s="23"/>
      <c r="J8" s="23"/>
      <c r="K8" s="32" t="s">
        <v>1</v>
      </c>
      <c r="L8" s="32" t="s">
        <v>1</v>
      </c>
      <c r="M8" s="32" t="s">
        <v>1</v>
      </c>
      <c r="N8" s="32" t="s">
        <v>1</v>
      </c>
      <c r="O8" s="32" t="s">
        <v>6</v>
      </c>
      <c r="P8" s="32" t="s">
        <v>1</v>
      </c>
      <c r="Q8" s="41" t="s">
        <v>45</v>
      </c>
      <c r="R8" s="32" t="s">
        <v>7</v>
      </c>
      <c r="S8" s="32" t="s">
        <v>1</v>
      </c>
      <c r="T8" s="32" t="s">
        <v>1</v>
      </c>
      <c r="U8" s="32" t="s">
        <v>1</v>
      </c>
      <c r="V8" s="32" t="s">
        <v>1</v>
      </c>
      <c r="W8" s="32" t="s">
        <v>1</v>
      </c>
      <c r="X8" s="32" t="s">
        <v>1</v>
      </c>
      <c r="Y8" s="22" t="s">
        <v>8</v>
      </c>
      <c r="Z8" s="23"/>
    </row>
    <row r="9" spans="1:26" x14ac:dyDescent="0.25">
      <c r="A9" s="25"/>
      <c r="B9" s="27"/>
      <c r="C9" s="29"/>
      <c r="D9" s="31"/>
      <c r="E9" s="2" t="s">
        <v>1</v>
      </c>
      <c r="F9" s="2" t="s">
        <v>1</v>
      </c>
      <c r="G9" s="2" t="s">
        <v>1</v>
      </c>
      <c r="H9" s="2" t="s">
        <v>1</v>
      </c>
      <c r="I9" s="2" t="s">
        <v>1</v>
      </c>
      <c r="J9" s="2" t="s">
        <v>1</v>
      </c>
      <c r="K9" s="33"/>
      <c r="L9" s="33"/>
      <c r="M9" s="33"/>
      <c r="N9" s="33"/>
      <c r="O9" s="33"/>
      <c r="P9" s="33"/>
      <c r="Q9" s="42"/>
      <c r="R9" s="33"/>
      <c r="S9" s="33"/>
      <c r="T9" s="33"/>
      <c r="U9" s="33"/>
      <c r="V9" s="33"/>
      <c r="W9" s="33"/>
      <c r="X9" s="33"/>
      <c r="Y9" s="2" t="s">
        <v>1</v>
      </c>
      <c r="Z9" s="2" t="s">
        <v>1</v>
      </c>
    </row>
    <row r="10" spans="1:26" s="13" customFormat="1" ht="14.25" x14ac:dyDescent="0.2">
      <c r="A10" s="14" t="s">
        <v>9</v>
      </c>
      <c r="B10" s="15" t="s">
        <v>43</v>
      </c>
      <c r="C10" s="14" t="s">
        <v>9</v>
      </c>
      <c r="D10" s="14"/>
      <c r="E10" s="16"/>
      <c r="F10" s="14"/>
      <c r="G10" s="14"/>
      <c r="H10" s="14"/>
      <c r="I10" s="14"/>
      <c r="J10" s="14"/>
      <c r="K10" s="14"/>
      <c r="L10" s="14"/>
      <c r="M10" s="14"/>
      <c r="N10" s="12">
        <v>0</v>
      </c>
      <c r="O10" s="12">
        <v>2130784</v>
      </c>
      <c r="P10" s="12">
        <v>2137735.63</v>
      </c>
      <c r="Q10" s="12">
        <f>R10-O10</f>
        <v>2137735.63</v>
      </c>
      <c r="R10" s="12">
        <v>4268519.63</v>
      </c>
      <c r="S10" s="12">
        <v>4268519.63</v>
      </c>
      <c r="T10" s="12">
        <v>4268519.63</v>
      </c>
      <c r="U10" s="12">
        <v>0</v>
      </c>
      <c r="V10" s="12">
        <v>0</v>
      </c>
      <c r="W10" s="12">
        <v>0</v>
      </c>
      <c r="X10" s="12">
        <v>0</v>
      </c>
      <c r="Y10" s="12">
        <v>47307.45</v>
      </c>
      <c r="Z10" s="12">
        <v>2721414.67</v>
      </c>
    </row>
    <row r="11" spans="1:26" s="13" customFormat="1" ht="14.25" outlineLevel="1" x14ac:dyDescent="0.2">
      <c r="A11" s="14" t="s">
        <v>10</v>
      </c>
      <c r="B11" s="15" t="s">
        <v>11</v>
      </c>
      <c r="C11" s="14" t="s">
        <v>10</v>
      </c>
      <c r="D11" s="14"/>
      <c r="E11" s="16"/>
      <c r="F11" s="14"/>
      <c r="G11" s="14"/>
      <c r="H11" s="14"/>
      <c r="I11" s="14"/>
      <c r="J11" s="14"/>
      <c r="K11" s="14"/>
      <c r="L11" s="14"/>
      <c r="M11" s="14"/>
      <c r="N11" s="12">
        <v>0</v>
      </c>
      <c r="O11" s="12">
        <v>775021</v>
      </c>
      <c r="P11" s="12">
        <v>1096417.28</v>
      </c>
      <c r="Q11" s="12">
        <f t="shared" ref="Q11:Q29" si="0">R11-O11</f>
        <v>1096417.28</v>
      </c>
      <c r="R11" s="12">
        <v>1871438.28</v>
      </c>
      <c r="S11" s="12">
        <v>1871438.28</v>
      </c>
      <c r="T11" s="12">
        <v>1871438.28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1156649.22</v>
      </c>
    </row>
    <row r="12" spans="1:26" s="13" customFormat="1" ht="15.75" outlineLevel="1" x14ac:dyDescent="0.2">
      <c r="A12" s="14"/>
      <c r="B12" s="17" t="s">
        <v>48</v>
      </c>
      <c r="C12" s="14"/>
      <c r="D12" s="14"/>
      <c r="E12" s="16"/>
      <c r="F12" s="14"/>
      <c r="G12" s="14"/>
      <c r="H12" s="14"/>
      <c r="I12" s="14"/>
      <c r="J12" s="14"/>
      <c r="K12" s="14"/>
      <c r="L12" s="14"/>
      <c r="M12" s="14"/>
      <c r="N12" s="12"/>
      <c r="O12" s="12">
        <f>O13+O15+O19+O22+O23</f>
        <v>745021</v>
      </c>
      <c r="P12" s="12">
        <f t="shared" ref="P12:R12" si="1">P13+P15+P19+P22+P23</f>
        <v>1086417.28</v>
      </c>
      <c r="Q12" s="12">
        <f t="shared" si="1"/>
        <v>1086417.28</v>
      </c>
      <c r="R12" s="12">
        <f t="shared" si="1"/>
        <v>1831438.28</v>
      </c>
      <c r="S12" s="12"/>
      <c r="T12" s="12"/>
      <c r="U12" s="12"/>
      <c r="V12" s="12"/>
      <c r="W12" s="12"/>
      <c r="X12" s="12"/>
      <c r="Y12" s="12"/>
      <c r="Z12" s="12"/>
    </row>
    <row r="13" spans="1:26" s="13" customFormat="1" ht="14.25" outlineLevel="2" x14ac:dyDescent="0.2">
      <c r="A13" s="14" t="s">
        <v>12</v>
      </c>
      <c r="B13" s="15" t="s">
        <v>13</v>
      </c>
      <c r="C13" s="14" t="s">
        <v>12</v>
      </c>
      <c r="D13" s="14"/>
      <c r="E13" s="16"/>
      <c r="F13" s="14"/>
      <c r="G13" s="14"/>
      <c r="H13" s="14"/>
      <c r="I13" s="14"/>
      <c r="J13" s="14"/>
      <c r="K13" s="14"/>
      <c r="L13" s="14"/>
      <c r="M13" s="14"/>
      <c r="N13" s="12">
        <v>0</v>
      </c>
      <c r="O13" s="12">
        <v>42021</v>
      </c>
      <c r="P13" s="12">
        <v>0</v>
      </c>
      <c r="Q13" s="12">
        <f t="shared" si="0"/>
        <v>0</v>
      </c>
      <c r="R13" s="12">
        <v>42021</v>
      </c>
      <c r="S13" s="12">
        <v>42021</v>
      </c>
      <c r="T13" s="12">
        <v>42021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32096.28</v>
      </c>
    </row>
    <row r="14" spans="1:26" outlineLevel="4" x14ac:dyDescent="0.25">
      <c r="A14" s="3" t="s">
        <v>14</v>
      </c>
      <c r="B14" s="4" t="s">
        <v>15</v>
      </c>
      <c r="C14" s="3" t="s">
        <v>14</v>
      </c>
      <c r="D14" s="3"/>
      <c r="E14" s="5"/>
      <c r="F14" s="3"/>
      <c r="G14" s="3"/>
      <c r="H14" s="3"/>
      <c r="I14" s="3"/>
      <c r="J14" s="3"/>
      <c r="K14" s="3"/>
      <c r="L14" s="3"/>
      <c r="M14" s="3"/>
      <c r="N14" s="6">
        <v>0</v>
      </c>
      <c r="O14" s="6">
        <v>42021</v>
      </c>
      <c r="P14" s="6">
        <v>0</v>
      </c>
      <c r="Q14" s="6">
        <f t="shared" si="0"/>
        <v>0</v>
      </c>
      <c r="R14" s="6">
        <v>42021</v>
      </c>
      <c r="S14" s="6">
        <v>42021</v>
      </c>
      <c r="T14" s="6">
        <v>42021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32096.28</v>
      </c>
    </row>
    <row r="15" spans="1:26" s="13" customFormat="1" ht="14.25" outlineLevel="2" x14ac:dyDescent="0.2">
      <c r="A15" s="14" t="s">
        <v>16</v>
      </c>
      <c r="B15" s="15" t="s">
        <v>17</v>
      </c>
      <c r="C15" s="14" t="s">
        <v>16</v>
      </c>
      <c r="D15" s="14"/>
      <c r="E15" s="16"/>
      <c r="F15" s="14"/>
      <c r="G15" s="14"/>
      <c r="H15" s="14"/>
      <c r="I15" s="14"/>
      <c r="J15" s="14"/>
      <c r="K15" s="14"/>
      <c r="L15" s="14"/>
      <c r="M15" s="14"/>
      <c r="N15" s="12">
        <v>0</v>
      </c>
      <c r="O15" s="12">
        <v>97500</v>
      </c>
      <c r="P15" s="12">
        <v>551452.71</v>
      </c>
      <c r="Q15" s="12">
        <f t="shared" si="0"/>
        <v>551452.71</v>
      </c>
      <c r="R15" s="12">
        <v>648952.71</v>
      </c>
      <c r="S15" s="12">
        <v>648952.71</v>
      </c>
      <c r="T15" s="12">
        <v>648952.71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498952.71</v>
      </c>
    </row>
    <row r="16" spans="1:26" ht="25.5" outlineLevel="4" x14ac:dyDescent="0.25">
      <c r="A16" s="3" t="s">
        <v>18</v>
      </c>
      <c r="B16" s="4" t="s">
        <v>19</v>
      </c>
      <c r="C16" s="3" t="s">
        <v>18</v>
      </c>
      <c r="D16" s="3"/>
      <c r="E16" s="5"/>
      <c r="F16" s="3"/>
      <c r="G16" s="3"/>
      <c r="H16" s="3"/>
      <c r="I16" s="3"/>
      <c r="J16" s="3"/>
      <c r="K16" s="3"/>
      <c r="L16" s="3"/>
      <c r="M16" s="3"/>
      <c r="N16" s="6">
        <v>0</v>
      </c>
      <c r="O16" s="6">
        <v>90000</v>
      </c>
      <c r="P16" s="6">
        <v>553952.71</v>
      </c>
      <c r="Q16" s="6">
        <f t="shared" si="0"/>
        <v>553952.71</v>
      </c>
      <c r="R16" s="6">
        <v>643952.71</v>
      </c>
      <c r="S16" s="6">
        <v>643952.71</v>
      </c>
      <c r="T16" s="6">
        <v>643952.71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498952.71</v>
      </c>
    </row>
    <row r="17" spans="1:26" outlineLevel="4" x14ac:dyDescent="0.25">
      <c r="A17" s="3" t="s">
        <v>20</v>
      </c>
      <c r="B17" s="4" t="s">
        <v>21</v>
      </c>
      <c r="C17" s="3" t="s">
        <v>20</v>
      </c>
      <c r="D17" s="3"/>
      <c r="E17" s="5"/>
      <c r="F17" s="3"/>
      <c r="G17" s="3"/>
      <c r="H17" s="3"/>
      <c r="I17" s="3"/>
      <c r="J17" s="3"/>
      <c r="K17" s="3"/>
      <c r="L17" s="3"/>
      <c r="M17" s="3"/>
      <c r="N17" s="6">
        <v>0</v>
      </c>
      <c r="O17" s="6">
        <v>5000</v>
      </c>
      <c r="P17" s="6">
        <v>0</v>
      </c>
      <c r="Q17" s="6">
        <f t="shared" si="0"/>
        <v>0</v>
      </c>
      <c r="R17" s="6">
        <v>5000</v>
      </c>
      <c r="S17" s="6">
        <v>5000</v>
      </c>
      <c r="T17" s="6">
        <v>5000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</row>
    <row r="18" spans="1:26" outlineLevel="4" x14ac:dyDescent="0.25">
      <c r="A18" s="3" t="s">
        <v>22</v>
      </c>
      <c r="B18" s="4" t="s">
        <v>47</v>
      </c>
      <c r="C18" s="3" t="s">
        <v>22</v>
      </c>
      <c r="D18" s="3"/>
      <c r="E18" s="5"/>
      <c r="F18" s="3"/>
      <c r="G18" s="3"/>
      <c r="H18" s="3"/>
      <c r="I18" s="3"/>
      <c r="J18" s="3"/>
      <c r="K18" s="3"/>
      <c r="L18" s="3"/>
      <c r="M18" s="3"/>
      <c r="N18" s="6">
        <v>0</v>
      </c>
      <c r="O18" s="6">
        <v>2500</v>
      </c>
      <c r="P18" s="6">
        <v>-2500</v>
      </c>
      <c r="Q18" s="6">
        <f t="shared" si="0"/>
        <v>-2500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</row>
    <row r="19" spans="1:26" s="13" customFormat="1" ht="14.25" outlineLevel="2" x14ac:dyDescent="0.2">
      <c r="A19" s="14" t="s">
        <v>23</v>
      </c>
      <c r="B19" s="15" t="s">
        <v>24</v>
      </c>
      <c r="C19" s="14" t="s">
        <v>23</v>
      </c>
      <c r="D19" s="14"/>
      <c r="E19" s="16"/>
      <c r="F19" s="14"/>
      <c r="G19" s="14"/>
      <c r="H19" s="14"/>
      <c r="I19" s="14"/>
      <c r="J19" s="14"/>
      <c r="K19" s="14"/>
      <c r="L19" s="14"/>
      <c r="M19" s="14"/>
      <c r="N19" s="12">
        <v>0</v>
      </c>
      <c r="O19" s="12">
        <v>605000</v>
      </c>
      <c r="P19" s="12">
        <v>535360.56000000006</v>
      </c>
      <c r="Q19" s="12">
        <f t="shared" si="0"/>
        <v>535360.56000000006</v>
      </c>
      <c r="R19" s="12">
        <v>1140360.56</v>
      </c>
      <c r="S19" s="12">
        <v>1140360.56</v>
      </c>
      <c r="T19" s="12">
        <v>1140360.56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596996.22</v>
      </c>
    </row>
    <row r="20" spans="1:26" outlineLevel="4" x14ac:dyDescent="0.25">
      <c r="A20" s="3" t="s">
        <v>25</v>
      </c>
      <c r="B20" s="4" t="s">
        <v>26</v>
      </c>
      <c r="C20" s="3" t="s">
        <v>25</v>
      </c>
      <c r="D20" s="3"/>
      <c r="E20" s="5"/>
      <c r="F20" s="3"/>
      <c r="G20" s="3"/>
      <c r="H20" s="3"/>
      <c r="I20" s="3"/>
      <c r="J20" s="3"/>
      <c r="K20" s="3"/>
      <c r="L20" s="3"/>
      <c r="M20" s="3"/>
      <c r="N20" s="6">
        <v>0</v>
      </c>
      <c r="O20" s="6">
        <v>98000</v>
      </c>
      <c r="P20" s="6">
        <v>0</v>
      </c>
      <c r="Q20" s="6">
        <f t="shared" si="0"/>
        <v>0</v>
      </c>
      <c r="R20" s="6">
        <v>98000</v>
      </c>
      <c r="S20" s="6">
        <v>98000</v>
      </c>
      <c r="T20" s="6">
        <v>98000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20700.55</v>
      </c>
    </row>
    <row r="21" spans="1:26" outlineLevel="4" x14ac:dyDescent="0.25">
      <c r="A21" s="3" t="s">
        <v>27</v>
      </c>
      <c r="B21" s="4" t="s">
        <v>28</v>
      </c>
      <c r="C21" s="3" t="s">
        <v>27</v>
      </c>
      <c r="D21" s="3"/>
      <c r="E21" s="5"/>
      <c r="F21" s="3"/>
      <c r="G21" s="3"/>
      <c r="H21" s="3"/>
      <c r="I21" s="3"/>
      <c r="J21" s="3"/>
      <c r="K21" s="3"/>
      <c r="L21" s="3"/>
      <c r="M21" s="3"/>
      <c r="N21" s="6">
        <v>0</v>
      </c>
      <c r="O21" s="6">
        <v>507000</v>
      </c>
      <c r="P21" s="6">
        <v>535360.56000000006</v>
      </c>
      <c r="Q21" s="6">
        <f t="shared" si="0"/>
        <v>535360.56000000006</v>
      </c>
      <c r="R21" s="6">
        <v>1042360.56</v>
      </c>
      <c r="S21" s="6">
        <v>1042360.56</v>
      </c>
      <c r="T21" s="6">
        <v>1042360.56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576295.67000000004</v>
      </c>
    </row>
    <row r="22" spans="1:26" s="13" customFormat="1" ht="14.25" outlineLevel="2" x14ac:dyDescent="0.2">
      <c r="A22" s="14" t="s">
        <v>41</v>
      </c>
      <c r="B22" s="15" t="s">
        <v>42</v>
      </c>
      <c r="C22" s="14" t="s">
        <v>41</v>
      </c>
      <c r="D22" s="14"/>
      <c r="E22" s="16"/>
      <c r="F22" s="14"/>
      <c r="G22" s="14"/>
      <c r="H22" s="14"/>
      <c r="I22" s="14"/>
      <c r="J22" s="14"/>
      <c r="K22" s="14"/>
      <c r="L22" s="14"/>
      <c r="M22" s="14"/>
      <c r="N22" s="12">
        <v>0</v>
      </c>
      <c r="O22" s="12">
        <v>500</v>
      </c>
      <c r="P22" s="12">
        <v>0</v>
      </c>
      <c r="Q22" s="12">
        <f t="shared" si="0"/>
        <v>0</v>
      </c>
      <c r="R22" s="12">
        <v>500</v>
      </c>
      <c r="S22" s="12">
        <v>500</v>
      </c>
      <c r="T22" s="12">
        <v>500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</row>
    <row r="23" spans="1:26" s="13" customFormat="1" ht="38.25" outlineLevel="2" x14ac:dyDescent="0.2">
      <c r="A23" s="14" t="s">
        <v>29</v>
      </c>
      <c r="B23" s="15" t="s">
        <v>30</v>
      </c>
      <c r="C23" s="14" t="s">
        <v>29</v>
      </c>
      <c r="D23" s="14"/>
      <c r="E23" s="16"/>
      <c r="F23" s="14"/>
      <c r="G23" s="14"/>
      <c r="H23" s="14"/>
      <c r="I23" s="14"/>
      <c r="J23" s="14"/>
      <c r="K23" s="14"/>
      <c r="L23" s="14"/>
      <c r="M23" s="14"/>
      <c r="N23" s="12">
        <v>0</v>
      </c>
      <c r="O23" s="12">
        <v>0</v>
      </c>
      <c r="P23" s="12">
        <v>-395.99</v>
      </c>
      <c r="Q23" s="12">
        <f t="shared" si="0"/>
        <v>-395.99</v>
      </c>
      <c r="R23" s="12">
        <v>-395.99</v>
      </c>
      <c r="S23" s="12">
        <v>-395.99</v>
      </c>
      <c r="T23" s="12">
        <v>-395.99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-395.99</v>
      </c>
    </row>
    <row r="24" spans="1:26" outlineLevel="4" x14ac:dyDescent="0.25">
      <c r="A24" s="3" t="s">
        <v>31</v>
      </c>
      <c r="B24" s="4" t="s">
        <v>32</v>
      </c>
      <c r="C24" s="3" t="s">
        <v>31</v>
      </c>
      <c r="D24" s="3"/>
      <c r="E24" s="5"/>
      <c r="F24" s="3"/>
      <c r="G24" s="3"/>
      <c r="H24" s="3"/>
      <c r="I24" s="3"/>
      <c r="J24" s="3"/>
      <c r="K24" s="3"/>
      <c r="L24" s="3"/>
      <c r="M24" s="3"/>
      <c r="N24" s="6">
        <v>0</v>
      </c>
      <c r="O24" s="6">
        <v>0</v>
      </c>
      <c r="P24" s="6">
        <v>-395.99</v>
      </c>
      <c r="Q24" s="6">
        <f t="shared" si="0"/>
        <v>-395.99</v>
      </c>
      <c r="R24" s="6">
        <v>-395.99</v>
      </c>
      <c r="S24" s="6">
        <v>-395.99</v>
      </c>
      <c r="T24" s="6">
        <v>-395.99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-395.99</v>
      </c>
    </row>
    <row r="25" spans="1:26" s="13" customFormat="1" ht="15.75" outlineLevel="6" x14ac:dyDescent="0.2">
      <c r="A25" s="14" t="s">
        <v>33</v>
      </c>
      <c r="B25" s="17" t="s">
        <v>46</v>
      </c>
      <c r="C25" s="14"/>
      <c r="D25" s="14"/>
      <c r="E25" s="16"/>
      <c r="F25" s="14"/>
      <c r="G25" s="14"/>
      <c r="H25" s="14"/>
      <c r="I25" s="14"/>
      <c r="J25" s="14"/>
      <c r="K25" s="14"/>
      <c r="L25" s="14"/>
      <c r="M25" s="14"/>
      <c r="N25" s="12"/>
      <c r="O25" s="12">
        <f>O26+O27</f>
        <v>30000</v>
      </c>
      <c r="P25" s="12">
        <f t="shared" ref="P25:R25" si="2">P26+P27</f>
        <v>10000</v>
      </c>
      <c r="Q25" s="12">
        <f t="shared" si="2"/>
        <v>10000</v>
      </c>
      <c r="R25" s="12">
        <f t="shared" si="2"/>
        <v>40000</v>
      </c>
      <c r="S25" s="12">
        <v>-395.99</v>
      </c>
      <c r="T25" s="12">
        <v>-395.99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-395.99</v>
      </c>
    </row>
    <row r="26" spans="1:26" outlineLevel="2" x14ac:dyDescent="0.25">
      <c r="A26" s="3" t="s">
        <v>34</v>
      </c>
      <c r="B26" s="4" t="s">
        <v>35</v>
      </c>
      <c r="C26" s="3" t="s">
        <v>34</v>
      </c>
      <c r="D26" s="3"/>
      <c r="E26" s="5"/>
      <c r="F26" s="3"/>
      <c r="G26" s="3"/>
      <c r="H26" s="3"/>
      <c r="I26" s="3"/>
      <c r="J26" s="3"/>
      <c r="K26" s="3"/>
      <c r="L26" s="3"/>
      <c r="M26" s="3"/>
      <c r="N26" s="6">
        <v>0</v>
      </c>
      <c r="O26" s="6">
        <v>15000</v>
      </c>
      <c r="P26" s="6">
        <v>10000</v>
      </c>
      <c r="Q26" s="6">
        <f t="shared" si="0"/>
        <v>10000</v>
      </c>
      <c r="R26" s="6">
        <v>25000</v>
      </c>
      <c r="S26" s="6">
        <v>25000</v>
      </c>
      <c r="T26" s="6">
        <v>25000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20000</v>
      </c>
    </row>
    <row r="27" spans="1:26" outlineLevel="2" x14ac:dyDescent="0.25">
      <c r="A27" s="3" t="s">
        <v>36</v>
      </c>
      <c r="B27" s="4" t="s">
        <v>37</v>
      </c>
      <c r="C27" s="3" t="s">
        <v>36</v>
      </c>
      <c r="D27" s="3"/>
      <c r="E27" s="5"/>
      <c r="F27" s="3"/>
      <c r="G27" s="3"/>
      <c r="H27" s="3"/>
      <c r="I27" s="3"/>
      <c r="J27" s="3"/>
      <c r="K27" s="3"/>
      <c r="L27" s="3"/>
      <c r="M27" s="3"/>
      <c r="N27" s="6">
        <v>0</v>
      </c>
      <c r="O27" s="6">
        <v>15000</v>
      </c>
      <c r="P27" s="6">
        <v>0</v>
      </c>
      <c r="Q27" s="6">
        <f t="shared" si="0"/>
        <v>0</v>
      </c>
      <c r="R27" s="6">
        <v>15000</v>
      </c>
      <c r="S27" s="6">
        <v>15000</v>
      </c>
      <c r="T27" s="6">
        <v>15000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9000</v>
      </c>
    </row>
    <row r="28" spans="1:26" s="13" customFormat="1" ht="14.25" outlineLevel="1" x14ac:dyDescent="0.2">
      <c r="A28" s="14" t="s">
        <v>38</v>
      </c>
      <c r="B28" s="15" t="s">
        <v>39</v>
      </c>
      <c r="C28" s="14" t="s">
        <v>38</v>
      </c>
      <c r="D28" s="14"/>
      <c r="E28" s="16"/>
      <c r="F28" s="14"/>
      <c r="G28" s="14"/>
      <c r="H28" s="14"/>
      <c r="I28" s="14"/>
      <c r="J28" s="14"/>
      <c r="K28" s="14"/>
      <c r="L28" s="14"/>
      <c r="M28" s="14"/>
      <c r="N28" s="12">
        <v>0</v>
      </c>
      <c r="O28" s="12">
        <v>1355763</v>
      </c>
      <c r="P28" s="12">
        <v>1041318.35</v>
      </c>
      <c r="Q28" s="12">
        <f t="shared" si="0"/>
        <v>1041318.3500000001</v>
      </c>
      <c r="R28" s="12">
        <v>2397081.35</v>
      </c>
      <c r="S28" s="12">
        <v>2397081.35</v>
      </c>
      <c r="T28" s="12">
        <v>2397081.35</v>
      </c>
      <c r="U28" s="12">
        <v>0</v>
      </c>
      <c r="V28" s="12">
        <v>0</v>
      </c>
      <c r="W28" s="12">
        <v>0</v>
      </c>
      <c r="X28" s="12">
        <v>0</v>
      </c>
      <c r="Y28" s="12">
        <v>47307.45</v>
      </c>
      <c r="Z28" s="12">
        <v>1564765.45</v>
      </c>
    </row>
    <row r="29" spans="1:26" s="13" customFormat="1" ht="12.75" customHeight="1" x14ac:dyDescent="0.2">
      <c r="A29" s="20" t="s">
        <v>40</v>
      </c>
      <c r="B29" s="21"/>
      <c r="C29" s="21"/>
      <c r="D29" s="21"/>
      <c r="E29" s="21"/>
      <c r="F29" s="21"/>
      <c r="G29" s="21"/>
      <c r="H29" s="10"/>
      <c r="I29" s="10"/>
      <c r="J29" s="10"/>
      <c r="K29" s="10"/>
      <c r="L29" s="10"/>
      <c r="M29" s="10"/>
      <c r="N29" s="11">
        <v>0</v>
      </c>
      <c r="O29" s="11">
        <v>2130784</v>
      </c>
      <c r="P29" s="11">
        <v>2137735.63</v>
      </c>
      <c r="Q29" s="12">
        <f t="shared" si="0"/>
        <v>2137735.63</v>
      </c>
      <c r="R29" s="11">
        <v>4268519.63</v>
      </c>
      <c r="S29" s="11">
        <v>4268519.63</v>
      </c>
      <c r="T29" s="11">
        <v>4268519.63</v>
      </c>
      <c r="U29" s="11">
        <v>0</v>
      </c>
      <c r="V29" s="11">
        <v>0</v>
      </c>
      <c r="W29" s="11">
        <v>0</v>
      </c>
      <c r="X29" s="11">
        <v>0</v>
      </c>
      <c r="Y29" s="11">
        <v>47307.45</v>
      </c>
      <c r="Z29" s="11">
        <v>2721414.67</v>
      </c>
    </row>
    <row r="30" spans="1:26" ht="12.75" customHeight="1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x14ac:dyDescent="0.25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</row>
  </sheetData>
  <mergeCells count="28">
    <mergeCell ref="P8:P9"/>
    <mergeCell ref="R8:R9"/>
    <mergeCell ref="S8:S9"/>
    <mergeCell ref="R1:R3"/>
    <mergeCell ref="A6:Z6"/>
    <mergeCell ref="A7:Z7"/>
    <mergeCell ref="A4:Z4"/>
    <mergeCell ref="A5:Z5"/>
    <mergeCell ref="V8:V9"/>
    <mergeCell ref="W8:W9"/>
    <mergeCell ref="X8:X9"/>
    <mergeCell ref="Q8:Q9"/>
    <mergeCell ref="A31:Z31"/>
    <mergeCell ref="A29:G29"/>
    <mergeCell ref="E8:G8"/>
    <mergeCell ref="A8:A9"/>
    <mergeCell ref="B8:B9"/>
    <mergeCell ref="C8:C9"/>
    <mergeCell ref="D8:D9"/>
    <mergeCell ref="H8:J8"/>
    <mergeCell ref="K8:K9"/>
    <mergeCell ref="L8:L9"/>
    <mergeCell ref="M8:M9"/>
    <mergeCell ref="N8:N9"/>
    <mergeCell ref="O8:O9"/>
    <mergeCell ref="Y8:Z8"/>
    <mergeCell ref="U8:U9"/>
    <mergeCell ref="T8:T9"/>
  </mergeCells>
  <pageMargins left="0.39370078740157483" right="0.39370078740157483" top="0.59055118110236227" bottom="0.59055118110236227" header="0.39370078740157483" footer="0.39370078740157483"/>
  <pageSetup paperSize="9" scale="8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20768BA-BBAD-4E4F-9342-7D63D49A0A4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(11)</vt:lpstr>
      <vt:lpstr>'Документ (11)'!Заголовки_для_печати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</cp:lastModifiedBy>
  <cp:lastPrinted>2021-10-15T15:21:31Z</cp:lastPrinted>
  <dcterms:created xsi:type="dcterms:W3CDTF">2021-10-07T12:26:11Z</dcterms:created>
  <dcterms:modified xsi:type="dcterms:W3CDTF">2021-10-15T15:21:51Z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10_42_30)(16).xlsx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21.1.1422.460044138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